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4355" windowHeight="7995"/>
  </bookViews>
  <sheets>
    <sheet name="9" sheetId="2" r:id="rId1"/>
    <sheet name="18" sheetId="3" r:id="rId2"/>
    <sheet name="21" sheetId="4" r:id="rId3"/>
    <sheet name="6" sheetId="5" r:id="rId4"/>
    <sheet name="5" sheetId="6" r:id="rId5"/>
    <sheet name="22" sheetId="7" r:id="rId6"/>
    <sheet name="7" sheetId="8" r:id="rId7"/>
    <sheet name="14" sheetId="9" r:id="rId8"/>
    <sheet name="1" sheetId="10" r:id="rId9"/>
    <sheet name="3" sheetId="11" r:id="rId10"/>
    <sheet name="4" sheetId="12" r:id="rId11"/>
    <sheet name="2" sheetId="13" r:id="rId12"/>
    <sheet name="8" sheetId="14" r:id="rId13"/>
    <sheet name="13" sheetId="15" r:id="rId14"/>
    <sheet name="10" sheetId="16" r:id="rId15"/>
    <sheet name="12" sheetId="17" r:id="rId16"/>
    <sheet name="20" sheetId="18" r:id="rId17"/>
    <sheet name="19" sheetId="19" r:id="rId18"/>
    <sheet name="16" sheetId="20" r:id="rId19"/>
    <sheet name="11" sheetId="22" r:id="rId20"/>
    <sheet name="15" sheetId="23" r:id="rId21"/>
    <sheet name="17" sheetId="24" r:id="rId22"/>
  </sheets>
  <calcPr calcId="145621"/>
</workbook>
</file>

<file path=xl/calcChain.xml><?xml version="1.0" encoding="utf-8"?>
<calcChain xmlns="http://schemas.openxmlformats.org/spreadsheetml/2006/main">
  <c r="D29" i="24" l="1"/>
  <c r="D24" i="24"/>
  <c r="E21" i="23" l="1"/>
  <c r="E28" i="23" s="1"/>
  <c r="F33" i="22" l="1"/>
  <c r="F19" i="22"/>
  <c r="F27" i="22" s="1"/>
  <c r="F16" i="22"/>
  <c r="E20" i="20" l="1"/>
  <c r="D19" i="18" l="1"/>
  <c r="E12" i="12" l="1"/>
  <c r="E11" i="12"/>
  <c r="E11" i="10" l="1"/>
  <c r="F21" i="9" l="1"/>
  <c r="E21" i="9"/>
  <c r="D21" i="9"/>
  <c r="C21" i="9"/>
  <c r="B21" i="9"/>
  <c r="E25" i="8" l="1"/>
  <c r="D25" i="8"/>
  <c r="B25" i="8"/>
  <c r="D22" i="5" l="1"/>
  <c r="D21" i="5"/>
  <c r="D20" i="5"/>
</calcChain>
</file>

<file path=xl/sharedStrings.xml><?xml version="1.0" encoding="utf-8"?>
<sst xmlns="http://schemas.openxmlformats.org/spreadsheetml/2006/main" count="500" uniqueCount="249">
  <si>
    <t xml:space="preserve">عدد مشاريع دجاج اللحم المنتجة فعلا وعدد الدجاج المباع ومتوسط وزن الدجاجة عند البيع وكمية الدجاج المباع ومتوسط كلفة انتاج دجاج اللحم الحي للسنوات (2013-2018) على مستوى العراق  </t>
  </si>
  <si>
    <t>جدول (9)</t>
  </si>
  <si>
    <t>السنة</t>
  </si>
  <si>
    <t>عدد مشاريع دجاج اللحم المنتجة فعلا</t>
  </si>
  <si>
    <t xml:space="preserve">   عدد دجاج اللحم المباع (1000) دجاجة</t>
  </si>
  <si>
    <t>متوسط وزن الدجاجة الواحدة عند البيع (غم)</t>
  </si>
  <si>
    <t xml:space="preserve">  كمية الدجاج المباع (1000) طن</t>
  </si>
  <si>
    <t>متوسط كلفة الانتاج لدجاج اللحم (دينار/كغم)</t>
  </si>
  <si>
    <r>
      <t xml:space="preserve">عدد اجهزة الحاضنات والتفقيس والطاقة التصميمية لوجبة واحدة وقيمة الاضافات على الموجودات لسنة </t>
    </r>
    <r>
      <rPr>
        <b/>
        <sz val="12"/>
        <rFont val="Calibri"/>
        <family val="2"/>
      </rPr>
      <t xml:space="preserve">2018 على مستوى المحافظات             </t>
    </r>
  </si>
  <si>
    <t>جدول (18)</t>
  </si>
  <si>
    <t>المحافظة</t>
  </si>
  <si>
    <t xml:space="preserve">عدد مشاريع التفقيس </t>
  </si>
  <si>
    <t>اجهزة الحاضنات</t>
  </si>
  <si>
    <t>اجهزة التفقيس</t>
  </si>
  <si>
    <t>عدد الاجهزة</t>
  </si>
  <si>
    <t>الطاقة التصميمية لوجبة واحدة (1000) بيضة</t>
  </si>
  <si>
    <t>قيمة الاضافات على الاجهزة (1000)دينار</t>
  </si>
  <si>
    <t>الطاقة التصميمية لوجبة واحدة (1000)بيضة</t>
  </si>
  <si>
    <t>نينوى</t>
  </si>
  <si>
    <t>-</t>
  </si>
  <si>
    <t>كركوك</t>
  </si>
  <si>
    <t xml:space="preserve">ديالى </t>
  </si>
  <si>
    <t>بغداد</t>
  </si>
  <si>
    <t>بابل</t>
  </si>
  <si>
    <t>كربلاء</t>
  </si>
  <si>
    <t>واسط</t>
  </si>
  <si>
    <t>صلاح الدين</t>
  </si>
  <si>
    <t>القادسية</t>
  </si>
  <si>
    <t>المثنى</t>
  </si>
  <si>
    <t>البصرة</t>
  </si>
  <si>
    <t>المجموع</t>
  </si>
  <si>
    <t xml:space="preserve">(-) عدم وجود بيانات                                                                                                                        </t>
  </si>
  <si>
    <t>عدد المشاريع الحكومية (المباعة والمؤجرة) لسنة 2018 حسب النشاط على مستوى المحافظات</t>
  </si>
  <si>
    <t>جدول (21)</t>
  </si>
  <si>
    <t>عدد</t>
  </si>
  <si>
    <r>
      <t xml:space="preserve"> </t>
    </r>
    <r>
      <rPr>
        <b/>
        <sz val="11"/>
        <color indexed="8"/>
        <rFont val="Arial"/>
        <family val="2"/>
      </rPr>
      <t>النشاط</t>
    </r>
  </si>
  <si>
    <t>المشاريع</t>
  </si>
  <si>
    <t>تسمين افراخ</t>
  </si>
  <si>
    <t>تفقيس</t>
  </si>
  <si>
    <t>تربية دجاج</t>
  </si>
  <si>
    <t>اخرى</t>
  </si>
  <si>
    <r>
      <t xml:space="preserve">عدد مشاريع الدواجن المنتجة فعلا لسنة </t>
    </r>
    <r>
      <rPr>
        <b/>
        <sz val="12"/>
        <color indexed="8"/>
        <rFont val="Calibri"/>
        <family val="2"/>
      </rPr>
      <t xml:space="preserve">2018 حسب سنوات التشغيل والنشاط على مستوى العراق </t>
    </r>
  </si>
  <si>
    <t xml:space="preserve">جدول (6) </t>
  </si>
  <si>
    <t>سنة التشغيل</t>
  </si>
  <si>
    <t>النشاط</t>
  </si>
  <si>
    <t>القطاع      Sector</t>
  </si>
  <si>
    <t>خاص     Private</t>
  </si>
  <si>
    <t>قبل سنة 1980</t>
  </si>
  <si>
    <t>تسمين</t>
  </si>
  <si>
    <t>تربية</t>
  </si>
  <si>
    <t>1989-1980</t>
  </si>
  <si>
    <t>2002-1990</t>
  </si>
  <si>
    <t xml:space="preserve">2018-2003 </t>
  </si>
  <si>
    <t>المجموع لغاية 2018/12/31</t>
  </si>
  <si>
    <r>
      <t xml:space="preserve">عدد مشاريع الدواجن المنتجة فعلا والتي تحت التشييد والمتوقفة لسنة </t>
    </r>
    <r>
      <rPr>
        <b/>
        <sz val="12"/>
        <rFont val="Calibri"/>
        <family val="2"/>
      </rPr>
      <t xml:space="preserve">2018 على مستوى العراق </t>
    </r>
  </si>
  <si>
    <t xml:space="preserve">جدول  (5) </t>
  </si>
  <si>
    <t>القطاع</t>
  </si>
  <si>
    <t>المشاريع المنتجة فعلا</t>
  </si>
  <si>
    <t>النسبة%</t>
  </si>
  <si>
    <t>مشاريع تحت التشيد</t>
  </si>
  <si>
    <t>المشاريع المتوقفة</t>
  </si>
  <si>
    <t>خاص</t>
  </si>
  <si>
    <t>اعداد العاملين واجورهم وقيمة الاضافات على الموجودات الثابتة وقيمة مستلزمات الانتاج والايرادات الاخرى لسنة 2018 على مستوى المحافظات</t>
  </si>
  <si>
    <t>جدول (22)</t>
  </si>
  <si>
    <t>القيمة (1000) دينار</t>
  </si>
  <si>
    <t>مشاريع (تسمين ، دجاج التربية والتفقيس)</t>
  </si>
  <si>
    <t>مشاريع الانتاج الحيواني والاخرى</t>
  </si>
  <si>
    <t>العاملين</t>
  </si>
  <si>
    <t>قيمة الاضافات على الموجودات الثابتة</t>
  </si>
  <si>
    <t>قيمة مستلزمات الانتاج</t>
  </si>
  <si>
    <t>مصاريف اخرى</t>
  </si>
  <si>
    <t xml:space="preserve">ايرادات اخرى </t>
  </si>
  <si>
    <t>الايرادات</t>
  </si>
  <si>
    <t>الدائميين</t>
  </si>
  <si>
    <t xml:space="preserve">   اجور المؤقتين</t>
  </si>
  <si>
    <t>السلعية</t>
  </si>
  <si>
    <t>الخدمية</t>
  </si>
  <si>
    <t>العدد</t>
  </si>
  <si>
    <t>الاجور</t>
  </si>
  <si>
    <t>عدد مشاريع الدواجن المنتجة لسنة 2018 حسب النشاط والقطاع على مستوى المحافظات</t>
  </si>
  <si>
    <t>جدول (7)</t>
  </si>
  <si>
    <t>ديالى*</t>
  </si>
  <si>
    <t>الانبار*</t>
  </si>
  <si>
    <t>بغداد*</t>
  </si>
  <si>
    <t>بابل*</t>
  </si>
  <si>
    <t>كر بلاء*</t>
  </si>
  <si>
    <t>واسط*</t>
  </si>
  <si>
    <t>النجف</t>
  </si>
  <si>
    <t>القادسية*</t>
  </si>
  <si>
    <t>المثنى*</t>
  </si>
  <si>
    <t>ذي قار</t>
  </si>
  <si>
    <t>ميسان</t>
  </si>
  <si>
    <t xml:space="preserve">*تم توفير مؤشرات هذه المشاريع من خلال عينة المسح علما ان بعض المشاريع لديها اكثر من تخصص واحد .   </t>
  </si>
  <si>
    <r>
      <t xml:space="preserve">كمية البيض المنتج من بيض المائدة والتفقيس لمشاريع دجاج التربية المنتجة فعلاً لسنة </t>
    </r>
    <r>
      <rPr>
        <b/>
        <sz val="12"/>
        <rFont val="Calibri"/>
        <family val="2"/>
      </rPr>
      <t>2018 على مستوى المحافظات</t>
    </r>
  </si>
  <si>
    <t>جدول (14)</t>
  </si>
  <si>
    <t>الكمية والقيمة (1000)</t>
  </si>
  <si>
    <t>عدد مشاريع دجاج التربية</t>
  </si>
  <si>
    <t>بيض المائدة المنتج</t>
  </si>
  <si>
    <t>بيض التفقيس المنتج</t>
  </si>
  <si>
    <t>الكمية</t>
  </si>
  <si>
    <t>القيمة</t>
  </si>
  <si>
    <t xml:space="preserve">ديالى* </t>
  </si>
  <si>
    <t>كربلاء*</t>
  </si>
  <si>
    <t>صلاح الدين*</t>
  </si>
  <si>
    <t>ذي قار*</t>
  </si>
  <si>
    <t>*بعض المشاريع لديها اكثر من تخصص واحد.</t>
  </si>
  <si>
    <t xml:space="preserve">  كمية انتاج دجاج اللحم الحي للسنوات( 2013-2018)على مستوى العراق           </t>
  </si>
  <si>
    <t xml:space="preserve">  جدول ( 1 )</t>
  </si>
  <si>
    <t>كمية انتاج اللحم الحي (1000) طن</t>
  </si>
  <si>
    <t>معدل التغير (%)</t>
  </si>
  <si>
    <t xml:space="preserve">كمية بيض المائدة المنتج للسنوات( 2013- 2018) على مستوى  العراق    </t>
  </si>
  <si>
    <t xml:space="preserve">جدول ( 3 ) </t>
  </si>
  <si>
    <t>كمية بيض المائدة المنتج (1000) بيضة</t>
  </si>
  <si>
    <t xml:space="preserve">كمية وقيمة انتاج بيض المائدة لسنة  2018 حسب القطاع على مستوى العراق </t>
  </si>
  <si>
    <t xml:space="preserve">جدول(4) </t>
  </si>
  <si>
    <t>التفاصيل</t>
  </si>
  <si>
    <t>المشاريع الحكومية المباعة والمؤجرة</t>
  </si>
  <si>
    <t>التربية المنزلية</t>
  </si>
  <si>
    <t>عدد البيض ( 1000 ) بيضة</t>
  </si>
  <si>
    <t xml:space="preserve"> القيمة ( 1000 ) دينار</t>
  </si>
  <si>
    <t xml:space="preserve">كمية وقيمة انتاج دجاج اللحم الحي لسنة 2018 على مستوى العراق </t>
  </si>
  <si>
    <t>جدول ( 2 )</t>
  </si>
  <si>
    <t>المشاريع الحكومية</t>
  </si>
  <si>
    <t>مجموع</t>
  </si>
  <si>
    <t>المباعة والمؤجرة</t>
  </si>
  <si>
    <t>الكمية ( طن )</t>
  </si>
  <si>
    <t>القيمة ( 1000 ) دينار</t>
  </si>
  <si>
    <t xml:space="preserve">متوسط عدد القاعات ومساحة الارض والبناء والقاعات لمشاريع الدواجن المنتجة فعلا لسنة 2018 حسب القطاع على مستوى العراق </t>
  </si>
  <si>
    <t xml:space="preserve">جدول (8)       </t>
  </si>
  <si>
    <t xml:space="preserve">  متوسط عدد القاعات للمشروع الواحد</t>
  </si>
  <si>
    <t xml:space="preserve">  متوسط مساحة الارض للمشروع الواحد (م²)</t>
  </si>
  <si>
    <t xml:space="preserve">  متوسط مساحة البناء للمشروع الواحد (م²)</t>
  </si>
  <si>
    <t xml:space="preserve">  متوسط مساحة القاعة الواحدة (م²)</t>
  </si>
  <si>
    <t>متوسط عدد الوجبات وعدد الدجاج المباع ومتوسط وزن الدجاجة الواحدة وكمية وقيمة دجاج التربية لسنة 2018 حسب القطاع على مستوى المحافظات</t>
  </si>
  <si>
    <t xml:space="preserve"> جدول (13)</t>
  </si>
  <si>
    <t xml:space="preserve"> قطاع خاص</t>
  </si>
  <si>
    <t>متوسط عدد الوجبات في السنة</t>
  </si>
  <si>
    <t>عدد الدجاج المباع (1000) دجاجة</t>
  </si>
  <si>
    <t>كمية الدجاج المباع (طن)</t>
  </si>
  <si>
    <t>قيمة الدجاج المباع (1000) دينار</t>
  </si>
  <si>
    <t>ديالى</t>
  </si>
  <si>
    <t xml:space="preserve">  </t>
  </si>
  <si>
    <t>متوسط عدد الوجبات وعدد الدجاج المباع ومتوسط وزن الدجاجة الواحدة وكمية وقيمة دجاج اللحم لسنة 2018 حسب القطاع على مستوى المحافظات</t>
  </si>
  <si>
    <t>جدول  (10)</t>
  </si>
  <si>
    <t xml:space="preserve"> القطاع : خاص</t>
  </si>
  <si>
    <t>عدد مشاريع دجاج اللحم</t>
  </si>
  <si>
    <t>متوسط سعرالكيلو (دينار)</t>
  </si>
  <si>
    <t>متوسط سعر الدجاجة (دينار)</t>
  </si>
  <si>
    <t>الانبار</t>
  </si>
  <si>
    <t xml:space="preserve">ذي قار </t>
  </si>
  <si>
    <t xml:space="preserve">ميسان </t>
  </si>
  <si>
    <t>المجموع الكلي</t>
  </si>
  <si>
    <t xml:space="preserve">متوسط كلفة وايراد الفرخة الواحدة والكيلو غرام الواحد من دجاج اللحم لسنة 2018 على مستوى العراق    </t>
  </si>
  <si>
    <t>جدول (12)</t>
  </si>
  <si>
    <t xml:space="preserve"> قيمة الكلفة والايراد (دينار)</t>
  </si>
  <si>
    <t>للقطاع الخاص</t>
  </si>
  <si>
    <t>للفرخة الواحدة</t>
  </si>
  <si>
    <t>للكيلو غرام الواحد</t>
  </si>
  <si>
    <t>التكاليف</t>
  </si>
  <si>
    <t>قيمة الشراء</t>
  </si>
  <si>
    <t>قيمة العلف المستهلك</t>
  </si>
  <si>
    <t>اجور العمال</t>
  </si>
  <si>
    <t>الذكور</t>
  </si>
  <si>
    <t>الاناث</t>
  </si>
  <si>
    <t>المتوسط</t>
  </si>
  <si>
    <t xml:space="preserve"> اجور الماء</t>
  </si>
  <si>
    <t>اجور الكهرباء</t>
  </si>
  <si>
    <t>الوقود</t>
  </si>
  <si>
    <t>مطهرات ولقاحات وادوية</t>
  </si>
  <si>
    <t xml:space="preserve">مصاريف متفرقة </t>
  </si>
  <si>
    <t xml:space="preserve">مجموع التكاليف </t>
  </si>
  <si>
    <t>قيمة البيع</t>
  </si>
  <si>
    <t>قيمة فضلات القاعات</t>
  </si>
  <si>
    <t xml:space="preserve"> الايرادات الاخرى</t>
  </si>
  <si>
    <t>مجموع الايرادات</t>
  </si>
  <si>
    <t xml:space="preserve">  (-) القيمة(صفر) او مقاربة للصفر.                                                                                                                       </t>
  </si>
  <si>
    <t>مجموع الاجور والمصاريف في مشاريع التفقيس لسنة 2018على مستوى العراق</t>
  </si>
  <si>
    <t xml:space="preserve"> جدول (20)   </t>
  </si>
  <si>
    <t xml:space="preserve">التفاصيل </t>
  </si>
  <si>
    <t xml:space="preserve">القطاع    </t>
  </si>
  <si>
    <t>مواد مطهرة ومنظفة</t>
  </si>
  <si>
    <t>وقود</t>
  </si>
  <si>
    <t>اجور الماء</t>
  </si>
  <si>
    <t>صيانة المباني</t>
  </si>
  <si>
    <t>صيانة الالات والمعدات</t>
  </si>
  <si>
    <t>شراء كارتون</t>
  </si>
  <si>
    <t>المجموع الكلي للمصاريف والاجور</t>
  </si>
  <si>
    <t xml:space="preserve">مؤشرات ايراد مشاريع التفقيس لسنة 2018 على مستوى العراق </t>
  </si>
  <si>
    <t xml:space="preserve"> جدول (19)</t>
  </si>
  <si>
    <t>الكمية  والقيمة (1000)</t>
  </si>
  <si>
    <t xml:space="preserve">القطاع   </t>
  </si>
  <si>
    <t>عدد المشاريع</t>
  </si>
  <si>
    <t>عدد اجهزة الحاضنات</t>
  </si>
  <si>
    <t>عدد اجهزة التفقيس</t>
  </si>
  <si>
    <t>البيض المنتج داخل الحقل</t>
  </si>
  <si>
    <t xml:space="preserve">الكمية </t>
  </si>
  <si>
    <t>البيض المشترى</t>
  </si>
  <si>
    <t>البيض التالف والمكاسير قبل التفقيس</t>
  </si>
  <si>
    <t>البيض المباع للتفقيس</t>
  </si>
  <si>
    <t>البيض المستعمل للتفقيس</t>
  </si>
  <si>
    <t>البيض التالف والمكاسير بعد التفقيس</t>
  </si>
  <si>
    <t xml:space="preserve">  عدد الافراخ  (1000) فرخة</t>
  </si>
  <si>
    <t>المنتجة</t>
  </si>
  <si>
    <t>الهالكة</t>
  </si>
  <si>
    <t>المشوهة وغير الصالحة</t>
  </si>
  <si>
    <t>المباعة</t>
  </si>
  <si>
    <t xml:space="preserve">العدد </t>
  </si>
  <si>
    <t xml:space="preserve">القيمة </t>
  </si>
  <si>
    <t xml:space="preserve">قيمة الايرادات الاخرى </t>
  </si>
  <si>
    <t xml:space="preserve">(-) عدم وجود بيانات </t>
  </si>
  <si>
    <t xml:space="preserve">مؤشرات ايرادات انتاج دجاج التربية لسنة 2018 على مستوى العراق </t>
  </si>
  <si>
    <t xml:space="preserve">جدول (16)           </t>
  </si>
  <si>
    <t xml:space="preserve">العدد والقيمة (1000) </t>
  </si>
  <si>
    <t xml:space="preserve">عدد الافراخ الهالكة </t>
  </si>
  <si>
    <t>الدجاج المباع</t>
  </si>
  <si>
    <t>البيض المنتج</t>
  </si>
  <si>
    <t>قيمة الايرادات الاخرى</t>
  </si>
  <si>
    <t>*يوجد في الحقول (1495) دجاج تربية بيوض مدور للسنة القادمة.</t>
  </si>
  <si>
    <t xml:space="preserve">مؤشرات تكاليف وايرادات مشاريع انتاج دجاج اللحم لسنة 2018 على مستوى العراق </t>
  </si>
  <si>
    <t>جدول  (11)</t>
  </si>
  <si>
    <t>عدد الافراخ والقيمة (1000)</t>
  </si>
  <si>
    <t xml:space="preserve">القطاع </t>
  </si>
  <si>
    <t>الافراخ المشتراة</t>
  </si>
  <si>
    <t>العلف المستهلك</t>
  </si>
  <si>
    <t>الكمية (100) طن</t>
  </si>
  <si>
    <t>العمال</t>
  </si>
  <si>
    <t>ذكور</t>
  </si>
  <si>
    <t>اناث</t>
  </si>
  <si>
    <t xml:space="preserve">المصاريف </t>
  </si>
  <si>
    <t>الماء</t>
  </si>
  <si>
    <t>الكهرباء</t>
  </si>
  <si>
    <t>الايرادات الاخرى</t>
  </si>
  <si>
    <r>
      <t xml:space="preserve">مؤشرات تكاليف انتاج دجاج التربية لسنة </t>
    </r>
    <r>
      <rPr>
        <b/>
        <sz val="12"/>
        <color indexed="8"/>
        <rFont val="Calibri"/>
        <family val="2"/>
      </rPr>
      <t xml:space="preserve">2018 على مستوى العراق </t>
    </r>
  </si>
  <si>
    <t>جدول (15)</t>
  </si>
  <si>
    <t>القيمة والاجور(1000) دينار</t>
  </si>
  <si>
    <t>العدد (1000) فرخة</t>
  </si>
  <si>
    <t xml:space="preserve">الكمية (طن) </t>
  </si>
  <si>
    <t>الاجور والمصاريف</t>
  </si>
  <si>
    <t xml:space="preserve">عدد العمال </t>
  </si>
  <si>
    <t>اجورالعمال</t>
  </si>
  <si>
    <t>اجورالماء</t>
  </si>
  <si>
    <t>اجورالكهرباء</t>
  </si>
  <si>
    <t>مجموع التكاليف</t>
  </si>
  <si>
    <t xml:space="preserve">متوسط كلفة وايراد دجاج التربية الواحدة والكيلو غرام الواحد من دجاج التربية لسنة 2018 على مستوى العراق </t>
  </si>
  <si>
    <t>جدول (17)</t>
  </si>
  <si>
    <t xml:space="preserve"> الكلفة والايراد (دينار)</t>
  </si>
  <si>
    <t>دجاج التربية الواحدة</t>
  </si>
  <si>
    <t>قيمة البيض المنتج</t>
  </si>
  <si>
    <t xml:space="preserve">(-) القيمة(صفر) او مقاربة للصفر.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</si>
</sst>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3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0"/>
      <name val="Arial"/>
    </font>
    <font>
      <b/>
      <sz val="10"/>
      <name val="Arial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  <scheme val="minor"/>
    </font>
    <font>
      <b/>
      <sz val="12"/>
      <name val="Arial"/>
      <family val="2"/>
      <scheme val="minor"/>
    </font>
    <font>
      <b/>
      <sz val="12"/>
      <name val="Calibri"/>
      <family val="2"/>
    </font>
    <font>
      <sz val="12"/>
      <name val="Arial"/>
      <family val="2"/>
      <scheme val="minor"/>
    </font>
    <font>
      <b/>
      <sz val="11"/>
      <name val="Arial"/>
      <family val="2"/>
      <scheme val="minor"/>
    </font>
    <font>
      <sz val="12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1"/>
      <color indexed="8"/>
      <name val="Arial"/>
      <family val="2"/>
    </font>
    <font>
      <b/>
      <sz val="12"/>
      <color indexed="8"/>
      <name val="Calibri"/>
      <family val="2"/>
    </font>
    <font>
      <b/>
      <sz val="10"/>
      <color theme="1"/>
      <name val="Arial"/>
      <family val="2"/>
      <scheme val="minor"/>
    </font>
    <font>
      <b/>
      <sz val="12"/>
      <name val="Simplified Arabic"/>
      <family val="1"/>
    </font>
    <font>
      <b/>
      <sz val="9"/>
      <name val="Arial"/>
      <family val="2"/>
    </font>
    <font>
      <sz val="11"/>
      <name val="Arial"/>
      <family val="2"/>
    </font>
    <font>
      <b/>
      <sz val="11"/>
      <name val="Arial Black"/>
      <family val="2"/>
    </font>
    <font>
      <b/>
      <sz val="10"/>
      <name val="Simplified Arabic"/>
      <family val="1"/>
    </font>
    <font>
      <b/>
      <sz val="12"/>
      <name val="Arial Black"/>
      <family val="2"/>
    </font>
    <font>
      <b/>
      <sz val="12"/>
      <name val="MCS RedSea S_U normal."/>
    </font>
    <font>
      <sz val="10"/>
      <name val="Arial"/>
      <family val="2"/>
      <scheme val="minor"/>
    </font>
    <font>
      <sz val="11"/>
      <name val="Arial"/>
      <family val="2"/>
      <scheme val="minor"/>
    </font>
    <font>
      <b/>
      <sz val="12"/>
      <color theme="1"/>
      <name val="13.5"/>
    </font>
    <font>
      <b/>
      <sz val="12"/>
      <color indexed="8"/>
      <name val="Arial"/>
      <family val="2"/>
      <scheme val="minor"/>
    </font>
    <font>
      <sz val="11.5"/>
      <name val="Arial"/>
      <family val="2"/>
    </font>
    <font>
      <b/>
      <sz val="10.5"/>
      <name val="Arial"/>
      <family val="2"/>
    </font>
    <font>
      <b/>
      <sz val="10.5"/>
      <name val="Arial"/>
      <family val="2"/>
      <scheme val="minor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513">
    <xf numFmtId="0" fontId="0" fillId="0" borderId="0" xfId="0"/>
    <xf numFmtId="0" fontId="3" fillId="0" borderId="11" xfId="1" applyFont="1" applyBorder="1" applyAlignment="1">
      <alignment horizontal="right" vertical="center"/>
    </xf>
    <xf numFmtId="1" fontId="5" fillId="0" borderId="11" xfId="1" applyNumberFormat="1" applyFont="1" applyBorder="1" applyAlignment="1">
      <alignment horizontal="right" vertical="center"/>
    </xf>
    <xf numFmtId="0" fontId="1" fillId="0" borderId="0" xfId="0" applyFont="1"/>
    <xf numFmtId="0" fontId="4" fillId="0" borderId="4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right" vertical="center"/>
    </xf>
    <xf numFmtId="0" fontId="3" fillId="0" borderId="3" xfId="1" applyFont="1" applyBorder="1" applyAlignment="1">
      <alignment horizontal="right" vertical="center"/>
    </xf>
    <xf numFmtId="0" fontId="3" fillId="0" borderId="9" xfId="1" applyFont="1" applyBorder="1" applyAlignment="1">
      <alignment horizontal="right" vertical="center"/>
    </xf>
    <xf numFmtId="164" fontId="3" fillId="2" borderId="2" xfId="1" applyNumberFormat="1" applyFont="1" applyFill="1" applyBorder="1" applyAlignment="1">
      <alignment horizontal="right" vertical="center"/>
    </xf>
    <xf numFmtId="164" fontId="3" fillId="2" borderId="3" xfId="1" applyNumberFormat="1" applyFont="1" applyFill="1" applyBorder="1" applyAlignment="1">
      <alignment horizontal="right" vertical="center"/>
    </xf>
    <xf numFmtId="1" fontId="5" fillId="0" borderId="9" xfId="1" applyNumberFormat="1" applyFont="1" applyBorder="1" applyAlignment="1">
      <alignment horizontal="right" vertical="center"/>
    </xf>
    <xf numFmtId="1" fontId="5" fillId="0" borderId="2" xfId="1" applyNumberFormat="1" applyFont="1" applyBorder="1" applyAlignment="1">
      <alignment horizontal="right" vertical="center"/>
    </xf>
    <xf numFmtId="1" fontId="5" fillId="0" borderId="3" xfId="1" applyNumberFormat="1" applyFont="1" applyBorder="1" applyAlignment="1">
      <alignment horizontal="right" vertical="center"/>
    </xf>
    <xf numFmtId="164" fontId="3" fillId="0" borderId="2" xfId="1" applyNumberFormat="1" applyFont="1" applyBorder="1" applyAlignment="1">
      <alignment horizontal="right" vertical="center"/>
    </xf>
    <xf numFmtId="164" fontId="3" fillId="0" borderId="3" xfId="1" applyNumberFormat="1" applyFont="1" applyBorder="1" applyAlignment="1">
      <alignment horizontal="right" vertical="center"/>
    </xf>
    <xf numFmtId="164" fontId="3" fillId="0" borderId="9" xfId="1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Fill="1" applyAlignment="1">
      <alignment horizontal="center" vertical="center" wrapText="1"/>
    </xf>
    <xf numFmtId="0" fontId="8" fillId="0" borderId="1" xfId="1" applyFont="1" applyBorder="1" applyAlignment="1">
      <alignment horizontal="right"/>
    </xf>
    <xf numFmtId="0" fontId="8" fillId="0" borderId="0" xfId="1" applyFont="1" applyBorder="1" applyAlignment="1"/>
    <xf numFmtId="0" fontId="10" fillId="0" borderId="0" xfId="1" applyFont="1" applyBorder="1"/>
    <xf numFmtId="0" fontId="10" fillId="0" borderId="0" xfId="1" applyFont="1"/>
    <xf numFmtId="0" fontId="2" fillId="0" borderId="0" xfId="1"/>
    <xf numFmtId="0" fontId="11" fillId="0" borderId="3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 wrapText="1"/>
    </xf>
    <xf numFmtId="0" fontId="11" fillId="0" borderId="9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 wrapText="1"/>
    </xf>
    <xf numFmtId="0" fontId="11" fillId="0" borderId="10" xfId="1" applyFont="1" applyBorder="1" applyAlignment="1">
      <alignment horizontal="center" vertical="center" wrapText="1" readingOrder="2"/>
    </xf>
    <xf numFmtId="0" fontId="11" fillId="0" borderId="13" xfId="1" applyFont="1" applyBorder="1" applyAlignment="1">
      <alignment horizontal="center" vertical="center" wrapText="1"/>
    </xf>
    <xf numFmtId="0" fontId="11" fillId="0" borderId="13" xfId="1" applyFont="1" applyBorder="1" applyAlignment="1">
      <alignment horizontal="center" vertical="center" wrapText="1" readingOrder="2"/>
    </xf>
    <xf numFmtId="0" fontId="11" fillId="0" borderId="12" xfId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 wrapText="1" readingOrder="2"/>
    </xf>
    <xf numFmtId="0" fontId="11" fillId="0" borderId="3" xfId="1" applyFont="1" applyBorder="1" applyAlignment="1">
      <alignment horizontal="right" vertical="center"/>
    </xf>
    <xf numFmtId="0" fontId="3" fillId="0" borderId="12" xfId="1" applyFont="1" applyBorder="1" applyAlignment="1">
      <alignment vertical="center" wrapText="1"/>
    </xf>
    <xf numFmtId="0" fontId="3" fillId="0" borderId="12" xfId="1" applyFont="1" applyFill="1" applyBorder="1" applyAlignment="1">
      <alignment horizontal="right" vertical="center" wrapText="1" readingOrder="2"/>
    </xf>
    <xf numFmtId="0" fontId="3" fillId="0" borderId="12" xfId="1" applyFont="1" applyBorder="1" applyAlignment="1">
      <alignment vertical="center" wrapText="1" readingOrder="2"/>
    </xf>
    <xf numFmtId="0" fontId="3" fillId="0" borderId="12" xfId="1" applyFont="1" applyFill="1" applyBorder="1" applyAlignment="1">
      <alignment vertical="center" wrapText="1" readingOrder="2"/>
    </xf>
    <xf numFmtId="0" fontId="11" fillId="2" borderId="3" xfId="1" applyFont="1" applyFill="1" applyBorder="1" applyAlignment="1">
      <alignment vertical="center"/>
    </xf>
    <xf numFmtId="0" fontId="3" fillId="0" borderId="12" xfId="1" applyFont="1" applyBorder="1" applyAlignment="1">
      <alignment horizontal="right" vertical="center" wrapText="1"/>
    </xf>
    <xf numFmtId="0" fontId="11" fillId="2" borderId="3" xfId="1" applyFont="1" applyFill="1" applyBorder="1" applyAlignment="1"/>
    <xf numFmtId="0" fontId="2" fillId="0" borderId="0" xfId="1" applyFill="1"/>
    <xf numFmtId="0" fontId="3" fillId="2" borderId="12" xfId="1" applyFont="1" applyFill="1" applyBorder="1" applyAlignment="1">
      <alignment vertical="center" wrapText="1"/>
    </xf>
    <xf numFmtId="0" fontId="11" fillId="2" borderId="6" xfId="1" applyFont="1" applyFill="1" applyBorder="1" applyAlignment="1"/>
    <xf numFmtId="0" fontId="11" fillId="0" borderId="3" xfId="1" applyFont="1" applyBorder="1" applyAlignment="1"/>
    <xf numFmtId="0" fontId="5" fillId="0" borderId="0" xfId="1" applyFont="1" applyFill="1" applyBorder="1" applyAlignment="1">
      <alignment horizontal="right" vertical="center" wrapText="1" readingOrder="2"/>
    </xf>
    <xf numFmtId="0" fontId="12" fillId="0" borderId="0" xfId="1" applyFont="1"/>
    <xf numFmtId="0" fontId="13" fillId="0" borderId="0" xfId="0" applyFont="1" applyAlignment="1">
      <alignment horizontal="right" vertical="center" wrapText="1"/>
    </xf>
    <xf numFmtId="0" fontId="14" fillId="0" borderId="0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10" fillId="0" borderId="0" xfId="0" applyFont="1"/>
    <xf numFmtId="0" fontId="8" fillId="0" borderId="0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center" wrapText="1" readingOrder="2"/>
    </xf>
    <xf numFmtId="0" fontId="11" fillId="0" borderId="14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0" fillId="2" borderId="0" xfId="0" applyFill="1"/>
    <xf numFmtId="0" fontId="11" fillId="0" borderId="8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3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8" fillId="2" borderId="0" xfId="0" applyFont="1" applyFill="1" applyAlignment="1">
      <alignment horizontal="center" wrapText="1"/>
    </xf>
    <xf numFmtId="0" fontId="8" fillId="2" borderId="0" xfId="0" applyFont="1" applyFill="1" applyAlignment="1">
      <alignment wrapText="1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readingOrder="2"/>
    </xf>
    <xf numFmtId="0" fontId="8" fillId="0" borderId="0" xfId="0" applyFont="1"/>
    <xf numFmtId="0" fontId="8" fillId="0" borderId="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11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2" borderId="9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right" vertical="center"/>
    </xf>
    <xf numFmtId="0" fontId="3" fillId="0" borderId="5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 wrapText="1"/>
    </xf>
    <xf numFmtId="0" fontId="3" fillId="0" borderId="14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8" fillId="0" borderId="0" xfId="0" applyFont="1" applyAlignment="1">
      <alignment horizontal="center" wrapText="1"/>
    </xf>
    <xf numFmtId="0" fontId="8" fillId="0" borderId="1" xfId="0" applyFont="1" applyBorder="1" applyAlignment="1">
      <alignment horizontal="right" vertical="center"/>
    </xf>
    <xf numFmtId="0" fontId="11" fillId="0" borderId="0" xfId="0" applyFont="1" applyAlignment="1">
      <alignment readingOrder="2"/>
    </xf>
    <xf numFmtId="0" fontId="8" fillId="0" borderId="1" xfId="0" applyFont="1" applyBorder="1" applyAlignment="1">
      <alignment horizontal="center" readingOrder="2"/>
    </xf>
    <xf numFmtId="0" fontId="8" fillId="0" borderId="1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3" fillId="0" borderId="0" xfId="0" applyFont="1" applyFill="1" applyBorder="1"/>
    <xf numFmtId="0" fontId="1" fillId="0" borderId="1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7" fillId="0" borderId="3" xfId="0" applyFont="1" applyBorder="1" applyAlignment="1">
      <alignment horizontal="right" vertical="center"/>
    </xf>
    <xf numFmtId="0" fontId="17" fillId="2" borderId="11" xfId="0" applyFont="1" applyFill="1" applyBorder="1" applyAlignment="1">
      <alignment horizontal="right" vertical="center"/>
    </xf>
    <xf numFmtId="164" fontId="17" fillId="0" borderId="11" xfId="0" applyNumberFormat="1" applyFont="1" applyBorder="1" applyAlignment="1">
      <alignment horizontal="right" vertical="center"/>
    </xf>
    <xf numFmtId="164" fontId="17" fillId="2" borderId="11" xfId="0" applyNumberFormat="1" applyFont="1" applyFill="1" applyBorder="1" applyAlignment="1">
      <alignment horizontal="right" vertical="center"/>
    </xf>
    <xf numFmtId="0" fontId="17" fillId="0" borderId="9" xfId="0" applyFont="1" applyBorder="1" applyAlignment="1">
      <alignment horizontal="right" vertical="center"/>
    </xf>
    <xf numFmtId="0" fontId="17" fillId="0" borderId="3" xfId="0" applyFont="1" applyBorder="1" applyAlignment="1">
      <alignment horizontal="right" vertical="center" wrapText="1"/>
    </xf>
    <xf numFmtId="0" fontId="3" fillId="0" borderId="0" xfId="0" applyFont="1"/>
    <xf numFmtId="0" fontId="8" fillId="0" borderId="0" xfId="0" applyFont="1" applyAlignment="1"/>
    <xf numFmtId="0" fontId="0" fillId="0" borderId="0" xfId="0" applyFill="1"/>
    <xf numFmtId="0" fontId="14" fillId="0" borderId="0" xfId="1" applyFont="1" applyBorder="1" applyAlignment="1">
      <alignment horizontal="center"/>
    </xf>
    <xf numFmtId="0" fontId="14" fillId="0" borderId="0" xfId="1" applyFont="1" applyAlignment="1">
      <alignment horizontal="center" vertical="center" wrapText="1"/>
    </xf>
    <xf numFmtId="0" fontId="14" fillId="0" borderId="0" xfId="1" applyFont="1" applyAlignment="1">
      <alignment horizontal="center" vertical="center"/>
    </xf>
    <xf numFmtId="0" fontId="14" fillId="0" borderId="0" xfId="1" applyFont="1" applyBorder="1" applyAlignment="1">
      <alignment vertical="center"/>
    </xf>
    <xf numFmtId="0" fontId="14" fillId="0" borderId="0" xfId="1" applyFont="1" applyBorder="1" applyAlignment="1">
      <alignment horizontal="left"/>
    </xf>
    <xf numFmtId="0" fontId="14" fillId="0" borderId="1" xfId="1" applyFont="1" applyBorder="1" applyAlignment="1">
      <alignment horizontal="right" vertical="center"/>
    </xf>
    <xf numFmtId="0" fontId="14" fillId="0" borderId="1" xfId="1" applyFont="1" applyBorder="1" applyAlignment="1"/>
    <xf numFmtId="0" fontId="18" fillId="0" borderId="1" xfId="1" applyFont="1" applyBorder="1" applyAlignment="1">
      <alignment horizontal="center"/>
    </xf>
    <xf numFmtId="0" fontId="14" fillId="0" borderId="1" xfId="1" applyFont="1" applyBorder="1" applyAlignment="1">
      <alignment vertical="center"/>
    </xf>
    <xf numFmtId="0" fontId="19" fillId="0" borderId="0" xfId="1" applyFont="1" applyBorder="1" applyAlignment="1">
      <alignment vertical="center"/>
    </xf>
    <xf numFmtId="0" fontId="5" fillId="0" borderId="6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5" xfId="1" applyFont="1" applyBorder="1" applyAlignment="1">
      <alignment horizontal="left" vertical="center"/>
    </xf>
    <xf numFmtId="0" fontId="5" fillId="0" borderId="14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vertical="center"/>
    </xf>
    <xf numFmtId="0" fontId="5" fillId="0" borderId="8" xfId="1" applyFont="1" applyBorder="1" applyAlignment="1">
      <alignment horizontal="center" vertical="center"/>
    </xf>
    <xf numFmtId="0" fontId="20" fillId="0" borderId="0" xfId="1" applyFont="1"/>
    <xf numFmtId="0" fontId="5" fillId="0" borderId="10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/>
    </xf>
    <xf numFmtId="0" fontId="19" fillId="0" borderId="13" xfId="1" applyFont="1" applyBorder="1" applyAlignment="1">
      <alignment horizontal="center" vertical="center" wrapText="1"/>
    </xf>
    <xf numFmtId="0" fontId="19" fillId="0" borderId="15" xfId="1" applyFont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2" fillId="0" borderId="13" xfId="1" applyBorder="1"/>
    <xf numFmtId="0" fontId="5" fillId="0" borderId="13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19" fillId="0" borderId="13" xfId="1" applyFont="1" applyBorder="1" applyAlignment="1">
      <alignment horizontal="center" vertical="center"/>
    </xf>
    <xf numFmtId="0" fontId="19" fillId="0" borderId="12" xfId="1" applyFont="1" applyBorder="1" applyAlignment="1">
      <alignment horizontal="center" vertical="center" wrapText="1"/>
    </xf>
    <xf numFmtId="0" fontId="19" fillId="0" borderId="12" xfId="1" applyFont="1" applyBorder="1" applyAlignment="1">
      <alignment horizontal="center" vertical="center"/>
    </xf>
    <xf numFmtId="0" fontId="2" fillId="0" borderId="12" xfId="1" applyBorder="1"/>
    <xf numFmtId="0" fontId="19" fillId="0" borderId="7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2" borderId="0" xfId="1" applyFont="1" applyFill="1" applyBorder="1" applyAlignment="1">
      <alignment horizontal="right" vertical="center" wrapText="1" readingOrder="2"/>
    </xf>
    <xf numFmtId="0" fontId="5" fillId="2" borderId="3" xfId="1" applyFont="1" applyFill="1" applyBorder="1" applyAlignment="1">
      <alignment horizontal="right" vertical="center" wrapText="1" readingOrder="2"/>
    </xf>
    <xf numFmtId="0" fontId="5" fillId="2" borderId="11" xfId="1" applyFont="1" applyFill="1" applyBorder="1" applyAlignment="1">
      <alignment horizontal="right" vertical="center" wrapText="1" readingOrder="2"/>
    </xf>
    <xf numFmtId="0" fontId="5" fillId="2" borderId="11" xfId="1" applyFont="1" applyFill="1" applyBorder="1" applyAlignment="1">
      <alignment vertical="center" wrapText="1" readingOrder="2"/>
    </xf>
    <xf numFmtId="0" fontId="5" fillId="0" borderId="3" xfId="1" applyFont="1" applyBorder="1" applyAlignment="1">
      <alignment horizontal="right" vertical="center" wrapText="1" readingOrder="2"/>
    </xf>
    <xf numFmtId="0" fontId="5" fillId="2" borderId="8" xfId="1" applyFont="1" applyFill="1" applyBorder="1" applyAlignment="1">
      <alignment horizontal="right" vertical="center" wrapText="1"/>
    </xf>
    <xf numFmtId="1" fontId="2" fillId="0" borderId="0" xfId="1" applyNumberFormat="1"/>
    <xf numFmtId="0" fontId="7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12" fillId="0" borderId="0" xfId="0" applyFont="1"/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/>
    <xf numFmtId="0" fontId="4" fillId="0" borderId="2" xfId="0" applyFont="1" applyBorder="1" applyAlignment="1"/>
    <xf numFmtId="0" fontId="4" fillId="0" borderId="3" xfId="0" applyFont="1" applyBorder="1" applyAlignment="1"/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readingOrder="2"/>
    </xf>
    <xf numFmtId="0" fontId="4" fillId="0" borderId="1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 wrapText="1" readingOrder="2"/>
    </xf>
    <xf numFmtId="0" fontId="4" fillId="0" borderId="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 wrapText="1" readingOrder="1"/>
    </xf>
    <xf numFmtId="0" fontId="4" fillId="0" borderId="8" xfId="0" applyFont="1" applyBorder="1" applyAlignment="1">
      <alignment horizontal="right" vertical="center"/>
    </xf>
    <xf numFmtId="0" fontId="5" fillId="2" borderId="12" xfId="0" applyFont="1" applyFill="1" applyBorder="1" applyAlignment="1">
      <alignment vertical="center" wrapText="1"/>
    </xf>
    <xf numFmtId="0" fontId="5" fillId="0" borderId="12" xfId="0" applyFont="1" applyBorder="1" applyAlignment="1">
      <alignment horizontal="right" vertical="center"/>
    </xf>
    <xf numFmtId="0" fontId="14" fillId="0" borderId="0" xfId="0" applyFont="1" applyFill="1" applyBorder="1" applyAlignment="1">
      <alignment horizontal="right" vertical="center" wrapText="1" readingOrder="2"/>
    </xf>
    <xf numFmtId="0" fontId="4" fillId="2" borderId="8" xfId="0" applyFont="1" applyFill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 wrapText="1" readingOrder="2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4" fillId="0" borderId="3" xfId="0" applyFont="1" applyBorder="1" applyAlignment="1">
      <alignment vertical="center" wrapText="1" readingOrder="2"/>
    </xf>
    <xf numFmtId="0" fontId="4" fillId="0" borderId="0" xfId="0" applyFont="1" applyBorder="1" applyAlignment="1">
      <alignment horizontal="right" readingOrder="2"/>
    </xf>
    <xf numFmtId="0" fontId="4" fillId="0" borderId="0" xfId="0" applyFont="1" applyFill="1" applyBorder="1" applyAlignment="1">
      <alignment horizontal="right" vertical="center" wrapText="1" readingOrder="2"/>
    </xf>
    <xf numFmtId="0" fontId="8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right" vertical="center"/>
    </xf>
    <xf numFmtId="0" fontId="8" fillId="0" borderId="0" xfId="4" applyFont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5" fillId="0" borderId="15" xfId="0" applyFont="1" applyFill="1" applyBorder="1" applyAlignment="1">
      <alignment horizontal="right" vertical="center" wrapText="1" readingOrder="2"/>
    </xf>
    <xf numFmtId="0" fontId="11" fillId="0" borderId="1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readingOrder="2"/>
    </xf>
    <xf numFmtId="0" fontId="11" fillId="0" borderId="12" xfId="0" applyFont="1" applyBorder="1" applyAlignment="1">
      <alignment horizontal="center" vertical="center" wrapText="1"/>
    </xf>
    <xf numFmtId="0" fontId="11" fillId="0" borderId="12" xfId="4" applyFont="1" applyBorder="1" applyAlignment="1">
      <alignment horizontal="center" vertical="center" readingOrder="2"/>
    </xf>
    <xf numFmtId="0" fontId="11" fillId="0" borderId="3" xfId="0" applyFont="1" applyBorder="1" applyAlignment="1">
      <alignment vertical="center"/>
    </xf>
    <xf numFmtId="1" fontId="3" fillId="0" borderId="11" xfId="0" applyNumberFormat="1" applyFont="1" applyBorder="1" applyAlignment="1">
      <alignment horizontal="right" vertical="center"/>
    </xf>
    <xf numFmtId="0" fontId="11" fillId="0" borderId="6" xfId="0" applyFont="1" applyBorder="1" applyAlignment="1">
      <alignment vertical="center"/>
    </xf>
    <xf numFmtId="1" fontId="3" fillId="0" borderId="10" xfId="0" applyNumberFormat="1" applyFont="1" applyBorder="1" applyAlignment="1">
      <alignment horizontal="right" vertical="center"/>
    </xf>
    <xf numFmtId="2" fontId="3" fillId="0" borderId="0" xfId="0" applyNumberFormat="1" applyFont="1" applyFill="1" applyBorder="1" applyAlignment="1">
      <alignment horizontal="right" vertical="center" readingOrder="2"/>
    </xf>
    <xf numFmtId="0" fontId="6" fillId="0" borderId="0" xfId="0" applyFont="1"/>
    <xf numFmtId="0" fontId="14" fillId="0" borderId="0" xfId="0" applyFont="1" applyAlignment="1">
      <alignment horizontal="center"/>
    </xf>
    <xf numFmtId="0" fontId="21" fillId="0" borderId="0" xfId="0" applyFont="1" applyAlignment="1"/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0" fillId="0" borderId="0" xfId="0" applyBorder="1"/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right"/>
    </xf>
    <xf numFmtId="0" fontId="5" fillId="0" borderId="3" xfId="0" applyFont="1" applyBorder="1" applyAlignment="1"/>
    <xf numFmtId="164" fontId="5" fillId="0" borderId="9" xfId="0" applyNumberFormat="1" applyFont="1" applyBorder="1" applyAlignment="1"/>
    <xf numFmtId="0" fontId="5" fillId="2" borderId="3" xfId="0" applyFont="1" applyFill="1" applyBorder="1" applyAlignment="1">
      <alignment horizontal="right"/>
    </xf>
    <xf numFmtId="164" fontId="5" fillId="2" borderId="11" xfId="0" applyNumberFormat="1" applyFont="1" applyFill="1" applyBorder="1" applyAlignment="1">
      <alignment wrapText="1" readingOrder="2"/>
    </xf>
    <xf numFmtId="164" fontId="5" fillId="2" borderId="9" xfId="0" applyNumberFormat="1" applyFont="1" applyFill="1" applyBorder="1" applyAlignment="1"/>
    <xf numFmtId="0" fontId="5" fillId="2" borderId="3" xfId="0" applyFont="1" applyFill="1" applyBorder="1" applyAlignment="1"/>
    <xf numFmtId="164" fontId="5" fillId="2" borderId="3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/>
    </xf>
    <xf numFmtId="0" fontId="5" fillId="2" borderId="0" xfId="0" applyFont="1" applyFill="1" applyBorder="1" applyAlignment="1">
      <alignment horizontal="right"/>
    </xf>
    <xf numFmtId="164" fontId="5" fillId="2" borderId="0" xfId="0" applyNumberFormat="1" applyFont="1" applyFill="1" applyBorder="1" applyAlignment="1">
      <alignment horizontal="right"/>
    </xf>
    <xf numFmtId="164" fontId="5" fillId="2" borderId="0" xfId="0" applyNumberFormat="1" applyFont="1" applyFill="1" applyBorder="1" applyAlignment="1"/>
    <xf numFmtId="0" fontId="14" fillId="0" borderId="0" xfId="0" applyFont="1" applyAlignment="1">
      <alignment horizontal="center" vertical="center"/>
    </xf>
    <xf numFmtId="0" fontId="14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14" fillId="0" borderId="0" xfId="0" applyFont="1" applyBorder="1" applyAlignment="1">
      <alignment horizontal="center" vertical="center" wrapText="1" readingOrder="2"/>
    </xf>
    <xf numFmtId="0" fontId="4" fillId="0" borderId="0" xfId="0" applyFont="1" applyAlignment="1">
      <alignment horizontal="left" vertical="center"/>
    </xf>
    <xf numFmtId="0" fontId="22" fillId="0" borderId="0" xfId="0" applyFont="1" applyBorder="1" applyAlignment="1">
      <alignment horizontal="center" wrapText="1" readingOrder="2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3" fontId="5" fillId="0" borderId="11" xfId="0" applyNumberFormat="1" applyFont="1" applyBorder="1" applyAlignment="1">
      <alignment vertical="center" wrapText="1" readingOrder="1"/>
    </xf>
    <xf numFmtId="164" fontId="5" fillId="0" borderId="9" xfId="0" applyNumberFormat="1" applyFont="1" applyBorder="1" applyAlignment="1">
      <alignment vertical="center"/>
    </xf>
    <xf numFmtId="0" fontId="5" fillId="0" borderId="0" xfId="0" applyFont="1" applyAlignment="1"/>
    <xf numFmtId="0" fontId="5" fillId="2" borderId="3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" readingOrder="2"/>
    </xf>
    <xf numFmtId="0" fontId="23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readingOrder="2"/>
    </xf>
    <xf numFmtId="0" fontId="8" fillId="2" borderId="1" xfId="0" applyFont="1" applyFill="1" applyBorder="1" applyAlignment="1">
      <alignment horizontal="center" readingOrder="2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readingOrder="2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readingOrder="2"/>
    </xf>
    <xf numFmtId="0" fontId="4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readingOrder="2"/>
    </xf>
    <xf numFmtId="0" fontId="4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3" fontId="5" fillId="2" borderId="11" xfId="0" applyNumberFormat="1" applyFont="1" applyFill="1" applyBorder="1" applyAlignment="1">
      <alignment horizontal="right" vertical="center"/>
    </xf>
    <xf numFmtId="3" fontId="5" fillId="0" borderId="11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3" fontId="5" fillId="2" borderId="0" xfId="0" applyNumberFormat="1" applyFont="1" applyFill="1" applyBorder="1" applyAlignment="1">
      <alignment horizontal="right" vertical="center"/>
    </xf>
    <xf numFmtId="3" fontId="5" fillId="0" borderId="0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 readingOrder="2"/>
    </xf>
    <xf numFmtId="0" fontId="4" fillId="0" borderId="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 readingOrder="2"/>
    </xf>
    <xf numFmtId="0" fontId="4" fillId="0" borderId="13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vertical="center" wrapText="1"/>
    </xf>
    <xf numFmtId="3" fontId="5" fillId="2" borderId="12" xfId="0" applyNumberFormat="1" applyFont="1" applyFill="1" applyBorder="1" applyAlignment="1">
      <alignment horizontal="right" vertical="center"/>
    </xf>
    <xf numFmtId="0" fontId="14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8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8" fillId="0" borderId="1" xfId="1" applyFont="1" applyBorder="1" applyAlignment="1">
      <alignment horizontal="right" vertical="center" wrapText="1"/>
    </xf>
    <xf numFmtId="0" fontId="11" fillId="0" borderId="4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5" xfId="1" applyFont="1" applyBorder="1" applyAlignment="1">
      <alignment vertical="center"/>
    </xf>
    <xf numFmtId="0" fontId="11" fillId="0" borderId="6" xfId="1" applyFont="1" applyBorder="1" applyAlignment="1">
      <alignment vertical="center"/>
    </xf>
    <xf numFmtId="3" fontId="2" fillId="0" borderId="0" xfId="1" applyNumberFormat="1"/>
    <xf numFmtId="0" fontId="11" fillId="0" borderId="7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1" fillId="0" borderId="1" xfId="1" applyFont="1" applyBorder="1" applyAlignment="1">
      <alignment vertical="center"/>
    </xf>
    <xf numFmtId="0" fontId="11" fillId="0" borderId="8" xfId="1" applyFont="1" applyBorder="1" applyAlignment="1">
      <alignment vertical="center"/>
    </xf>
    <xf numFmtId="0" fontId="11" fillId="0" borderId="2" xfId="1" applyFont="1" applyBorder="1" applyAlignment="1">
      <alignment horizontal="right" vertical="center" wrapText="1"/>
    </xf>
    <xf numFmtId="0" fontId="11" fillId="0" borderId="3" xfId="1" applyFont="1" applyBorder="1" applyAlignment="1">
      <alignment horizontal="right" vertical="center" wrapText="1"/>
    </xf>
    <xf numFmtId="0" fontId="3" fillId="2" borderId="9" xfId="1" applyFont="1" applyFill="1" applyBorder="1" applyAlignment="1">
      <alignment horizontal="right" vertical="center"/>
    </xf>
    <xf numFmtId="0" fontId="3" fillId="2" borderId="2" xfId="1" applyFont="1" applyFill="1" applyBorder="1" applyAlignment="1">
      <alignment horizontal="right" vertical="center"/>
    </xf>
    <xf numFmtId="0" fontId="3" fillId="2" borderId="2" xfId="1" applyFont="1" applyFill="1" applyBorder="1" applyAlignment="1">
      <alignment vertical="center"/>
    </xf>
    <xf numFmtId="0" fontId="3" fillId="2" borderId="3" xfId="1" applyFont="1" applyFill="1" applyBorder="1" applyAlignment="1">
      <alignment vertical="center"/>
    </xf>
    <xf numFmtId="0" fontId="4" fillId="0" borderId="0" xfId="1" applyFont="1" applyBorder="1" applyAlignment="1">
      <alignment vertical="center" wrapText="1"/>
    </xf>
    <xf numFmtId="0" fontId="11" fillId="0" borderId="2" xfId="1" applyFont="1" applyBorder="1" applyAlignment="1">
      <alignment horizontal="right" vertical="center"/>
    </xf>
    <xf numFmtId="0" fontId="11" fillId="0" borderId="3" xfId="1" applyFont="1" applyBorder="1" applyAlignment="1">
      <alignment horizontal="right" vertical="center"/>
    </xf>
    <xf numFmtId="0" fontId="25" fillId="0" borderId="0" xfId="1" applyFont="1"/>
    <xf numFmtId="0" fontId="25" fillId="0" borderId="0" xfId="1" applyFont="1" applyAlignment="1">
      <alignment vertical="center"/>
    </xf>
    <xf numFmtId="0" fontId="14" fillId="0" borderId="0" xfId="3" applyFont="1" applyFill="1" applyBorder="1" applyAlignment="1">
      <alignment horizontal="center" vertical="center" wrapText="1"/>
    </xf>
    <xf numFmtId="0" fontId="14" fillId="0" borderId="0" xfId="1" applyFont="1" applyBorder="1" applyAlignment="1">
      <alignment horizontal="right" vertical="center"/>
    </xf>
    <xf numFmtId="0" fontId="14" fillId="0" borderId="0" xfId="3" applyFont="1" applyFill="1" applyBorder="1" applyAlignment="1">
      <alignment horizontal="center" vertical="center" wrapText="1"/>
    </xf>
    <xf numFmtId="0" fontId="14" fillId="0" borderId="1" xfId="1" applyFont="1" applyBorder="1" applyAlignment="1">
      <alignment horizontal="right"/>
    </xf>
    <xf numFmtId="0" fontId="14" fillId="0" borderId="0" xfId="1" applyFont="1" applyAlignment="1">
      <alignment horizontal="center"/>
    </xf>
    <xf numFmtId="0" fontId="14" fillId="0" borderId="1" xfId="1" applyFont="1" applyBorder="1" applyAlignment="1">
      <alignment horizontal="left"/>
    </xf>
    <xf numFmtId="0" fontId="14" fillId="0" borderId="0" xfId="1" applyFont="1" applyBorder="1" applyAlignment="1">
      <alignment horizontal="left"/>
    </xf>
    <xf numFmtId="1" fontId="4" fillId="0" borderId="6" xfId="1" applyNumberFormat="1" applyFont="1" applyBorder="1" applyAlignment="1">
      <alignment horizontal="center" vertical="center"/>
    </xf>
    <xf numFmtId="1" fontId="4" fillId="0" borderId="10" xfId="1" applyNumberFormat="1" applyFont="1" applyBorder="1" applyAlignment="1">
      <alignment horizontal="center" vertical="center" wrapText="1"/>
    </xf>
    <xf numFmtId="1" fontId="4" fillId="0" borderId="4" xfId="1" applyNumberFormat="1" applyFont="1" applyBorder="1" applyAlignment="1">
      <alignment horizontal="center" vertical="center" wrapText="1"/>
    </xf>
    <xf numFmtId="0" fontId="4" fillId="0" borderId="0" xfId="3" applyFont="1" applyBorder="1" applyAlignment="1">
      <alignment horizontal="center" vertical="center"/>
    </xf>
    <xf numFmtId="1" fontId="4" fillId="0" borderId="14" xfId="1" applyNumberFormat="1" applyFont="1" applyBorder="1" applyAlignment="1">
      <alignment horizontal="center" vertical="center"/>
    </xf>
    <xf numFmtId="1" fontId="4" fillId="0" borderId="13" xfId="1" applyNumberFormat="1" applyFont="1" applyBorder="1" applyAlignment="1">
      <alignment horizontal="center" vertical="center" wrapText="1"/>
    </xf>
    <xf numFmtId="1" fontId="4" fillId="0" borderId="15" xfId="1" applyNumberFormat="1" applyFont="1" applyBorder="1" applyAlignment="1">
      <alignment horizontal="center" vertical="center" wrapText="1"/>
    </xf>
    <xf numFmtId="1" fontId="4" fillId="0" borderId="8" xfId="1" applyNumberFormat="1" applyFont="1" applyBorder="1" applyAlignment="1">
      <alignment horizontal="center" vertical="center"/>
    </xf>
    <xf numFmtId="1" fontId="4" fillId="0" borderId="12" xfId="1" applyNumberFormat="1" applyFont="1" applyBorder="1" applyAlignment="1">
      <alignment horizontal="center" vertical="center" wrapText="1"/>
    </xf>
    <xf numFmtId="1" fontId="4" fillId="0" borderId="7" xfId="1" applyNumberFormat="1" applyFont="1" applyBorder="1" applyAlignment="1">
      <alignment horizontal="center" vertical="center" wrapText="1"/>
    </xf>
    <xf numFmtId="1" fontId="4" fillId="0" borderId="6" xfId="1" applyNumberFormat="1" applyFont="1" applyBorder="1" applyAlignment="1">
      <alignment vertical="center"/>
    </xf>
    <xf numFmtId="0" fontId="5" fillId="0" borderId="12" xfId="3" applyFont="1" applyFill="1" applyBorder="1" applyAlignment="1">
      <alignment vertical="center" wrapText="1"/>
    </xf>
    <xf numFmtId="0" fontId="5" fillId="2" borderId="12" xfId="3" applyFont="1" applyFill="1" applyBorder="1" applyAlignment="1">
      <alignment vertical="center" wrapText="1"/>
    </xf>
    <xf numFmtId="0" fontId="5" fillId="0" borderId="12" xfId="3" applyFont="1" applyBorder="1" applyAlignment="1">
      <alignment vertical="center" wrapText="1"/>
    </xf>
    <xf numFmtId="0" fontId="5" fillId="0" borderId="7" xfId="3" applyFont="1" applyFill="1" applyBorder="1" applyAlignment="1">
      <alignment vertical="center" wrapText="1"/>
    </xf>
    <xf numFmtId="0" fontId="4" fillId="0" borderId="0" xfId="3" applyFont="1" applyBorder="1" applyAlignment="1">
      <alignment horizontal="right" vertical="center"/>
    </xf>
    <xf numFmtId="1" fontId="4" fillId="0" borderId="3" xfId="1" applyNumberFormat="1" applyFont="1" applyBorder="1" applyAlignment="1">
      <alignment vertical="center"/>
    </xf>
    <xf numFmtId="1" fontId="5" fillId="0" borderId="11" xfId="1" applyNumberFormat="1" applyFont="1" applyBorder="1" applyAlignment="1">
      <alignment vertical="center"/>
    </xf>
    <xf numFmtId="1" fontId="5" fillId="0" borderId="9" xfId="1" applyNumberFormat="1" applyFont="1" applyBorder="1" applyAlignment="1">
      <alignment vertical="center"/>
    </xf>
    <xf numFmtId="1" fontId="5" fillId="0" borderId="11" xfId="1" applyNumberFormat="1" applyFont="1" applyFill="1" applyBorder="1" applyAlignment="1">
      <alignment vertical="center"/>
    </xf>
    <xf numFmtId="0" fontId="2" fillId="0" borderId="5" xfId="1" applyBorder="1" applyAlignment="1">
      <alignment horizontal="right"/>
    </xf>
    <xf numFmtId="0" fontId="14" fillId="0" borderId="0" xfId="1" applyFont="1" applyBorder="1" applyAlignment="1">
      <alignment horizontal="center" wrapText="1"/>
    </xf>
    <xf numFmtId="0" fontId="14" fillId="0" borderId="0" xfId="1" applyFont="1" applyBorder="1"/>
    <xf numFmtId="0" fontId="14" fillId="0" borderId="0" xfId="1" applyFont="1" applyBorder="1" applyAlignment="1">
      <alignment horizontal="right"/>
    </xf>
    <xf numFmtId="0" fontId="14" fillId="0" borderId="1" xfId="1" applyFont="1" applyBorder="1"/>
    <xf numFmtId="0" fontId="4" fillId="0" borderId="8" xfId="1" applyFont="1" applyBorder="1" applyAlignment="1">
      <alignment horizontal="right" vertical="center"/>
    </xf>
    <xf numFmtId="0" fontId="5" fillId="0" borderId="12" xfId="1" applyFont="1" applyBorder="1" applyAlignment="1">
      <alignment vertical="center" wrapText="1"/>
    </xf>
    <xf numFmtId="1" fontId="5" fillId="0" borderId="9" xfId="1" applyNumberFormat="1" applyFont="1" applyBorder="1"/>
    <xf numFmtId="0" fontId="4" fillId="0" borderId="3" xfId="1" applyFont="1" applyBorder="1"/>
    <xf numFmtId="0" fontId="5" fillId="0" borderId="11" xfId="1" applyFont="1" applyBorder="1"/>
    <xf numFmtId="0" fontId="5" fillId="2" borderId="11" xfId="1" applyFont="1" applyFill="1" applyBorder="1"/>
    <xf numFmtId="0" fontId="14" fillId="0" borderId="0" xfId="0" applyFont="1" applyBorder="1" applyAlignment="1">
      <alignment horizontal="right"/>
    </xf>
    <xf numFmtId="0" fontId="14" fillId="0" borderId="0" xfId="0" applyFont="1" applyBorder="1" applyAlignment="1">
      <alignment horizontal="center"/>
    </xf>
    <xf numFmtId="0" fontId="12" fillId="0" borderId="0" xfId="0" applyFont="1" applyBorder="1"/>
    <xf numFmtId="0" fontId="14" fillId="0" borderId="1" xfId="0" applyFont="1" applyBorder="1" applyAlignment="1"/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textRotation="2"/>
    </xf>
    <xf numFmtId="0" fontId="4" fillId="0" borderId="11" xfId="0" applyFont="1" applyBorder="1" applyAlignment="1">
      <alignment horizontal="center" vertical="center"/>
    </xf>
    <xf numFmtId="1" fontId="5" fillId="0" borderId="11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vertical="center"/>
    </xf>
    <xf numFmtId="0" fontId="4" fillId="0" borderId="6" xfId="0" applyFont="1" applyBorder="1" applyAlignment="1">
      <alignment horizontal="center" vertical="center" textRotation="2"/>
    </xf>
    <xf numFmtId="1" fontId="5" fillId="0" borderId="10" xfId="0" applyNumberFormat="1" applyFont="1" applyBorder="1" applyAlignment="1">
      <alignment horizontal="right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1" fontId="5" fillId="0" borderId="17" xfId="0" applyNumberFormat="1" applyFont="1" applyBorder="1" applyAlignment="1">
      <alignment horizontal="right" vertical="center"/>
    </xf>
    <xf numFmtId="1" fontId="5" fillId="0" borderId="12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8" fillId="0" borderId="0" xfId="0" applyFont="1" applyAlignment="1">
      <alignment horizontal="right" vertical="center"/>
    </xf>
    <xf numFmtId="0" fontId="8" fillId="0" borderId="0" xfId="0" applyFont="1" applyBorder="1" applyAlignment="1">
      <alignment horizontal="left"/>
    </xf>
    <xf numFmtId="0" fontId="8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right" vertical="center"/>
    </xf>
    <xf numFmtId="0" fontId="26" fillId="0" borderId="11" xfId="0" applyFont="1" applyBorder="1" applyAlignment="1">
      <alignment horizontal="right" vertical="center"/>
    </xf>
    <xf numFmtId="0" fontId="11" fillId="0" borderId="11" xfId="0" applyFont="1" applyBorder="1" applyAlignment="1">
      <alignment horizontal="right" vertical="center"/>
    </xf>
    <xf numFmtId="0" fontId="11" fillId="0" borderId="6" xfId="0" applyFont="1" applyBorder="1" applyAlignment="1">
      <alignment horizontal="right" vertical="center"/>
    </xf>
    <xf numFmtId="0" fontId="11" fillId="0" borderId="10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 wrapText="1" readingOrder="2"/>
    </xf>
    <xf numFmtId="0" fontId="27" fillId="0" borderId="0" xfId="0" applyFont="1" applyAlignment="1">
      <alignment horizontal="center"/>
    </xf>
    <xf numFmtId="0" fontId="14" fillId="0" borderId="0" xfId="0" applyFont="1" applyAlignment="1">
      <alignment horizontal="center" wrapText="1"/>
    </xf>
    <xf numFmtId="0" fontId="10" fillId="0" borderId="0" xfId="0" applyFont="1" applyBorder="1" applyAlignment="1"/>
    <xf numFmtId="0" fontId="11" fillId="0" borderId="2" xfId="0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right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right"/>
    </xf>
    <xf numFmtId="0" fontId="11" fillId="2" borderId="1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right" vertical="center"/>
    </xf>
    <xf numFmtId="0" fontId="11" fillId="2" borderId="5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1" fontId="3" fillId="2" borderId="11" xfId="0" applyNumberFormat="1" applyFont="1" applyFill="1" applyBorder="1" applyAlignment="1">
      <alignment horizontal="right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1" fontId="3" fillId="2" borderId="13" xfId="0" applyNumberFormat="1" applyFont="1" applyFill="1" applyBorder="1" applyAlignment="1">
      <alignment horizontal="right" vertical="center"/>
    </xf>
    <xf numFmtId="0" fontId="11" fillId="0" borderId="12" xfId="0" applyFont="1" applyBorder="1" applyAlignment="1">
      <alignment horizontal="center" vertical="center"/>
    </xf>
    <xf numFmtId="1" fontId="3" fillId="2" borderId="10" xfId="0" applyNumberFormat="1" applyFont="1" applyFill="1" applyBorder="1" applyAlignment="1">
      <alignment horizontal="right" vertical="center"/>
    </xf>
    <xf numFmtId="0" fontId="5" fillId="0" borderId="5" xfId="0" applyFont="1" applyBorder="1" applyAlignment="1">
      <alignment horizontal="right" vertical="center" readingOrder="2"/>
    </xf>
    <xf numFmtId="0" fontId="28" fillId="0" borderId="0" xfId="0" applyFont="1" applyAlignment="1">
      <alignment horizontal="center"/>
    </xf>
    <xf numFmtId="0" fontId="7" fillId="0" borderId="0" xfId="0" applyFont="1" applyAlignment="1"/>
    <xf numFmtId="0" fontId="8" fillId="0" borderId="0" xfId="3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8" fillId="0" borderId="0" xfId="5" applyFont="1" applyAlignment="1">
      <alignment horizontal="center"/>
    </xf>
    <xf numFmtId="0" fontId="8" fillId="0" borderId="1" xfId="0" applyFont="1" applyBorder="1" applyAlignment="1">
      <alignment horizontal="right"/>
    </xf>
    <xf numFmtId="0" fontId="8" fillId="0" borderId="0" xfId="0" applyFont="1" applyBorder="1" applyAlignment="1"/>
    <xf numFmtId="0" fontId="8" fillId="0" borderId="1" xfId="0" applyFont="1" applyBorder="1" applyAlignment="1"/>
    <xf numFmtId="0" fontId="8" fillId="0" borderId="0" xfId="5" applyFont="1" applyBorder="1" applyAlignment="1">
      <alignment horizontal="left"/>
    </xf>
    <xf numFmtId="0" fontId="4" fillId="0" borderId="0" xfId="5" applyFont="1" applyBorder="1" applyAlignment="1">
      <alignment vertical="center"/>
    </xf>
    <xf numFmtId="0" fontId="11" fillId="0" borderId="13" xfId="0" applyFont="1" applyBorder="1" applyAlignment="1">
      <alignment horizontal="center" vertical="center"/>
    </xf>
    <xf numFmtId="0" fontId="0" fillId="0" borderId="0" xfId="0" applyAlignment="1">
      <alignment textRotation="1"/>
    </xf>
    <xf numFmtId="0" fontId="0" fillId="0" borderId="0" xfId="0" applyAlignment="1">
      <alignment textRotation="180"/>
    </xf>
    <xf numFmtId="0" fontId="26" fillId="0" borderId="0" xfId="0" applyFont="1"/>
    <xf numFmtId="0" fontId="25" fillId="0" borderId="0" xfId="0" applyFont="1"/>
    <xf numFmtId="0" fontId="25" fillId="0" borderId="0" xfId="0" applyFont="1" applyBorder="1"/>
    <xf numFmtId="0" fontId="3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left" vertical="center"/>
    </xf>
    <xf numFmtId="0" fontId="23" fillId="0" borderId="0" xfId="0" applyFont="1" applyBorder="1" applyAlignment="1">
      <alignment horizontal="center"/>
    </xf>
    <xf numFmtId="0" fontId="29" fillId="0" borderId="0" xfId="0" applyFont="1"/>
    <xf numFmtId="1" fontId="5" fillId="2" borderId="11" xfId="0" applyNumberFormat="1" applyFont="1" applyFill="1" applyBorder="1" applyAlignment="1">
      <alignment horizontal="right"/>
    </xf>
    <xf numFmtId="0" fontId="4" fillId="0" borderId="14" xfId="0" applyFont="1" applyBorder="1" applyAlignment="1">
      <alignment horizontal="center" vertical="center" textRotation="2"/>
    </xf>
    <xf numFmtId="1" fontId="5" fillId="0" borderId="11" xfId="0" applyNumberFormat="1" applyFont="1" applyBorder="1" applyAlignment="1">
      <alignment horizontal="right"/>
    </xf>
    <xf numFmtId="0" fontId="4" fillId="0" borderId="11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" fontId="5" fillId="0" borderId="12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center" vertical="center"/>
    </xf>
    <xf numFmtId="1" fontId="5" fillId="0" borderId="18" xfId="0" applyNumberFormat="1" applyFont="1" applyBorder="1" applyAlignment="1">
      <alignment horizontal="right" vertical="center"/>
    </xf>
    <xf numFmtId="1" fontId="5" fillId="2" borderId="17" xfId="0" applyNumberFormat="1" applyFont="1" applyFill="1" applyBorder="1" applyAlignment="1">
      <alignment horizontal="right"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1" xfId="0" applyNumberFormat="1" applyFont="1" applyFill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1" fontId="5" fillId="0" borderId="10" xfId="0" applyNumberFormat="1" applyFont="1" applyBorder="1" applyAlignment="1">
      <alignment horizontal="right"/>
    </xf>
    <xf numFmtId="0" fontId="30" fillId="0" borderId="0" xfId="0" applyFont="1" applyBorder="1" applyAlignment="1">
      <alignment horizontal="center" vertical="center"/>
    </xf>
    <xf numFmtId="1" fontId="30" fillId="0" borderId="0" xfId="0" applyNumberFormat="1" applyFont="1" applyBorder="1" applyAlignment="1">
      <alignment horizontal="center" vertical="center"/>
    </xf>
    <xf numFmtId="1" fontId="0" fillId="0" borderId="0" xfId="0" applyNumberFormat="1"/>
    <xf numFmtId="0" fontId="13" fillId="0" borderId="0" xfId="0" applyFont="1" applyAlignment="1">
      <alignment horizontal="center"/>
    </xf>
    <xf numFmtId="0" fontId="8" fillId="0" borderId="0" xfId="0" applyFont="1" applyBorder="1" applyAlignment="1">
      <alignment horizontal="right"/>
    </xf>
    <xf numFmtId="0" fontId="8" fillId="0" borderId="0" xfId="5" applyFont="1" applyAlignment="1"/>
    <xf numFmtId="0" fontId="31" fillId="0" borderId="3" xfId="0" applyFont="1" applyBorder="1" applyAlignment="1">
      <alignment horizontal="center" vertical="center" textRotation="2"/>
    </xf>
    <xf numFmtId="0" fontId="31" fillId="0" borderId="11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1" fontId="3" fillId="0" borderId="10" xfId="0" applyNumberFormat="1" applyFont="1" applyBorder="1" applyAlignment="1">
      <alignment horizontal="right" vertical="center"/>
    </xf>
    <xf numFmtId="0" fontId="31" fillId="0" borderId="6" xfId="0" applyFont="1" applyBorder="1" applyAlignment="1">
      <alignment horizontal="center" vertical="center" textRotation="2"/>
    </xf>
    <xf numFmtId="0" fontId="31" fillId="0" borderId="10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1" fontId="3" fillId="0" borderId="12" xfId="0" applyNumberFormat="1" applyFont="1" applyBorder="1" applyAlignment="1">
      <alignment horizontal="right" vertical="center"/>
    </xf>
    <xf numFmtId="0" fontId="31" fillId="0" borderId="4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20" fillId="0" borderId="0" xfId="0" applyFont="1" applyBorder="1"/>
    <xf numFmtId="0" fontId="31" fillId="0" borderId="2" xfId="0" applyFont="1" applyBorder="1" applyAlignment="1">
      <alignment horizontal="center" vertical="center"/>
    </xf>
    <xf numFmtId="1" fontId="3" fillId="0" borderId="11" xfId="0" applyNumberFormat="1" applyFont="1" applyFill="1" applyBorder="1" applyAlignment="1">
      <alignment horizontal="right" vertical="center"/>
    </xf>
    <xf numFmtId="0" fontId="32" fillId="0" borderId="0" xfId="0" applyFont="1" applyBorder="1" applyAlignment="1">
      <alignment horizontal="center" vertical="center" textRotation="2"/>
    </xf>
    <xf numFmtId="0" fontId="5" fillId="0" borderId="0" xfId="0" applyFont="1" applyBorder="1" applyAlignment="1">
      <alignment vertical="center"/>
    </xf>
    <xf numFmtId="0" fontId="14" fillId="0" borderId="1" xfId="0" applyFont="1" applyBorder="1" applyAlignment="1">
      <alignment horizontal="right"/>
    </xf>
    <xf numFmtId="0" fontId="4" fillId="0" borderId="0" xfId="0" applyFont="1" applyBorder="1" applyAlignment="1">
      <alignment vertical="center"/>
    </xf>
    <xf numFmtId="0" fontId="30" fillId="0" borderId="6" xfId="0" applyFont="1" applyBorder="1" applyAlignment="1">
      <alignment horizontal="center" vertical="center" textRotation="2"/>
    </xf>
    <xf numFmtId="0" fontId="30" fillId="0" borderId="9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 textRotation="2"/>
    </xf>
    <xf numFmtId="0" fontId="30" fillId="0" borderId="10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1" fontId="5" fillId="0" borderId="11" xfId="0" applyNumberFormat="1" applyFont="1" applyBorder="1" applyAlignment="1">
      <alignment horizontal="right" vertical="center"/>
    </xf>
    <xf numFmtId="0" fontId="30" fillId="0" borderId="7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textRotation="2"/>
    </xf>
    <xf numFmtId="0" fontId="30" fillId="0" borderId="11" xfId="0" applyFont="1" applyBorder="1" applyAlignment="1">
      <alignment horizontal="center" vertical="center"/>
    </xf>
    <xf numFmtId="1" fontId="5" fillId="0" borderId="13" xfId="0" applyNumberFormat="1" applyFont="1" applyBorder="1" applyAlignment="1">
      <alignment horizontal="right" vertical="center"/>
    </xf>
    <xf numFmtId="0" fontId="30" fillId="0" borderId="10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1" fontId="5" fillId="2" borderId="10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</cellXfs>
  <cellStyles count="6">
    <cellStyle name="Normal" xfId="0" builtinId="0"/>
    <cellStyle name="Normal 2" xfId="2"/>
    <cellStyle name="Normal 3" xfId="3"/>
    <cellStyle name="Normal 4" xfId="4"/>
    <cellStyle name="Normal 5" xfId="5"/>
    <cellStyle name="Normal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14"/>
  <sheetViews>
    <sheetView rightToLeft="1" tabSelected="1" workbookViewId="0">
      <selection activeCell="N10" sqref="N10"/>
    </sheetView>
  </sheetViews>
  <sheetFormatPr defaultRowHeight="14.25"/>
  <sheetData>
    <row r="4" spans="1:13" ht="37.5" customHeight="1">
      <c r="A4" s="19" t="s">
        <v>0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</row>
    <row r="6" spans="1:13" ht="15">
      <c r="A6" s="3" t="s">
        <v>1</v>
      </c>
    </row>
    <row r="7" spans="1:13">
      <c r="A7" s="28" t="s">
        <v>2</v>
      </c>
      <c r="B7" s="29"/>
      <c r="C7" s="26" t="s">
        <v>3</v>
      </c>
      <c r="D7" s="26" t="s">
        <v>4</v>
      </c>
      <c r="E7" s="20" t="s">
        <v>5</v>
      </c>
      <c r="F7" s="21"/>
      <c r="G7" s="24"/>
      <c r="H7" s="20" t="s">
        <v>6</v>
      </c>
      <c r="I7" s="24"/>
      <c r="J7" s="20" t="s">
        <v>7</v>
      </c>
      <c r="K7" s="21"/>
    </row>
    <row r="8" spans="1:13">
      <c r="A8" s="30"/>
      <c r="B8" s="31"/>
      <c r="C8" s="27"/>
      <c r="D8" s="27"/>
      <c r="E8" s="22"/>
      <c r="F8" s="23"/>
      <c r="G8" s="25"/>
      <c r="H8" s="22"/>
      <c r="I8" s="25"/>
      <c r="J8" s="22"/>
      <c r="K8" s="23"/>
    </row>
    <row r="9" spans="1:13">
      <c r="A9" s="8">
        <v>2013</v>
      </c>
      <c r="B9" s="9"/>
      <c r="C9" s="1">
        <v>2091</v>
      </c>
      <c r="D9" s="1">
        <v>51198</v>
      </c>
      <c r="E9" s="10">
        <v>1975</v>
      </c>
      <c r="F9" s="8"/>
      <c r="G9" s="9"/>
      <c r="H9" s="10">
        <v>101.1</v>
      </c>
      <c r="I9" s="9"/>
      <c r="J9" s="10">
        <v>2484</v>
      </c>
      <c r="K9" s="8"/>
    </row>
    <row r="10" spans="1:13">
      <c r="A10" s="8">
        <v>2014</v>
      </c>
      <c r="B10" s="9"/>
      <c r="C10" s="1">
        <v>1681</v>
      </c>
      <c r="D10" s="1">
        <v>37968</v>
      </c>
      <c r="E10" s="10">
        <v>1842</v>
      </c>
      <c r="F10" s="8"/>
      <c r="G10" s="9"/>
      <c r="H10" s="11">
        <v>69.900000000000006</v>
      </c>
      <c r="I10" s="12"/>
      <c r="J10" s="10">
        <v>2526</v>
      </c>
      <c r="K10" s="8"/>
    </row>
    <row r="11" spans="1:13">
      <c r="A11" s="8">
        <v>2015</v>
      </c>
      <c r="B11" s="9"/>
      <c r="C11" s="1">
        <v>1641</v>
      </c>
      <c r="D11" s="2">
        <v>44802</v>
      </c>
      <c r="E11" s="13">
        <v>1919</v>
      </c>
      <c r="F11" s="14"/>
      <c r="G11" s="15"/>
      <c r="H11" s="16">
        <v>86</v>
      </c>
      <c r="I11" s="17"/>
      <c r="J11" s="10">
        <v>2378</v>
      </c>
      <c r="K11" s="8"/>
    </row>
    <row r="12" spans="1:13">
      <c r="A12" s="8">
        <v>2016</v>
      </c>
      <c r="B12" s="9"/>
      <c r="C12" s="1">
        <v>1643</v>
      </c>
      <c r="D12" s="2">
        <v>44753</v>
      </c>
      <c r="E12" s="13">
        <v>1945</v>
      </c>
      <c r="F12" s="14"/>
      <c r="G12" s="15"/>
      <c r="H12" s="16">
        <v>87</v>
      </c>
      <c r="I12" s="17"/>
      <c r="J12" s="10">
        <v>2094</v>
      </c>
      <c r="K12" s="8"/>
    </row>
    <row r="13" spans="1:13">
      <c r="A13" s="8">
        <v>2017</v>
      </c>
      <c r="B13" s="9"/>
      <c r="C13" s="1">
        <v>1663</v>
      </c>
      <c r="D13" s="2">
        <v>50073</v>
      </c>
      <c r="E13" s="13">
        <v>1919</v>
      </c>
      <c r="F13" s="14"/>
      <c r="G13" s="15"/>
      <c r="H13" s="18">
        <v>96.1</v>
      </c>
      <c r="I13" s="17"/>
      <c r="J13" s="10">
        <v>2079</v>
      </c>
      <c r="K13" s="8"/>
    </row>
    <row r="14" spans="1:13">
      <c r="A14" s="8">
        <v>2018</v>
      </c>
      <c r="B14" s="9"/>
      <c r="C14" s="1">
        <v>1769</v>
      </c>
      <c r="D14" s="2">
        <v>54161</v>
      </c>
      <c r="E14" s="13">
        <v>2020</v>
      </c>
      <c r="F14" s="14"/>
      <c r="G14" s="15"/>
      <c r="H14" s="18">
        <v>109.4</v>
      </c>
      <c r="I14" s="17"/>
      <c r="J14" s="10">
        <v>1924</v>
      </c>
      <c r="K14" s="8"/>
    </row>
  </sheetData>
  <mergeCells count="31">
    <mergeCell ref="A13:B13"/>
    <mergeCell ref="E13:G13"/>
    <mergeCell ref="H13:I13"/>
    <mergeCell ref="J13:K13"/>
    <mergeCell ref="A14:B14"/>
    <mergeCell ref="E14:G14"/>
    <mergeCell ref="H14:I14"/>
    <mergeCell ref="J14:K14"/>
    <mergeCell ref="A11:B11"/>
    <mergeCell ref="E11:G11"/>
    <mergeCell ref="H11:I11"/>
    <mergeCell ref="J11:K11"/>
    <mergeCell ref="A12:B12"/>
    <mergeCell ref="E12:G12"/>
    <mergeCell ref="H12:I12"/>
    <mergeCell ref="J12:K12"/>
    <mergeCell ref="A9:B9"/>
    <mergeCell ref="E9:G9"/>
    <mergeCell ref="H9:I9"/>
    <mergeCell ref="J9:K9"/>
    <mergeCell ref="A10:B10"/>
    <mergeCell ref="E10:G10"/>
    <mergeCell ref="H10:I10"/>
    <mergeCell ref="J10:K10"/>
    <mergeCell ref="A4:M4"/>
    <mergeCell ref="A7:B8"/>
    <mergeCell ref="C7:C8"/>
    <mergeCell ref="D7:D8"/>
    <mergeCell ref="E7:G8"/>
    <mergeCell ref="H7:I8"/>
    <mergeCell ref="J7:K8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14"/>
  <sheetViews>
    <sheetView rightToLeft="1" workbookViewId="0">
      <selection activeCell="L9" sqref="L9"/>
    </sheetView>
  </sheetViews>
  <sheetFormatPr defaultRowHeight="14.25"/>
  <sheetData>
    <row r="4" spans="1:6" ht="15.75">
      <c r="A4" s="261" t="s">
        <v>110</v>
      </c>
      <c r="B4" s="261"/>
      <c r="C4" s="261"/>
      <c r="D4" s="261"/>
      <c r="E4" s="261"/>
      <c r="F4" s="261"/>
    </row>
    <row r="5" spans="1:6" ht="15.75">
      <c r="A5" s="262"/>
      <c r="B5" s="262"/>
      <c r="C5" s="262"/>
      <c r="D5" s="262"/>
      <c r="E5" s="262"/>
      <c r="F5" s="262"/>
    </row>
    <row r="6" spans="1:6" ht="15.75">
      <c r="B6" s="263" t="s">
        <v>111</v>
      </c>
      <c r="C6" s="264"/>
      <c r="D6" s="265"/>
    </row>
    <row r="7" spans="1:6" ht="75">
      <c r="A7" s="266"/>
      <c r="B7" s="246" t="s">
        <v>2</v>
      </c>
      <c r="C7" s="267" t="s">
        <v>112</v>
      </c>
      <c r="D7" s="248" t="s">
        <v>109</v>
      </c>
      <c r="E7" s="240"/>
    </row>
    <row r="8" spans="1:6" ht="21">
      <c r="A8" s="266"/>
      <c r="B8" s="268"/>
      <c r="C8" s="269"/>
      <c r="D8" s="270"/>
      <c r="E8" s="240"/>
    </row>
    <row r="9" spans="1:6">
      <c r="B9" s="271">
        <v>2013</v>
      </c>
      <c r="C9" s="272">
        <v>1149582</v>
      </c>
      <c r="D9" s="273">
        <v>4.0999999999999996</v>
      </c>
      <c r="E9" s="274"/>
    </row>
    <row r="10" spans="1:6">
      <c r="B10" s="275">
        <v>2014</v>
      </c>
      <c r="C10" s="272">
        <v>373732</v>
      </c>
      <c r="D10" s="251">
        <v>-67.5</v>
      </c>
      <c r="E10" s="274"/>
    </row>
    <row r="11" spans="1:6">
      <c r="B11" s="275">
        <v>2015</v>
      </c>
      <c r="C11" s="272">
        <v>564546</v>
      </c>
      <c r="D11" s="251">
        <v>51.1</v>
      </c>
    </row>
    <row r="12" spans="1:6">
      <c r="B12" s="275">
        <v>2016</v>
      </c>
      <c r="C12" s="272">
        <v>710755</v>
      </c>
      <c r="D12" s="251">
        <v>25.9</v>
      </c>
    </row>
    <row r="13" spans="1:6">
      <c r="B13" s="275">
        <v>2017</v>
      </c>
      <c r="C13" s="272">
        <v>729854</v>
      </c>
      <c r="D13" s="251">
        <v>2.7</v>
      </c>
    </row>
    <row r="14" spans="1:6">
      <c r="B14" s="275">
        <v>2018</v>
      </c>
      <c r="C14" s="272">
        <v>855261</v>
      </c>
      <c r="D14" s="251">
        <v>17.2</v>
      </c>
    </row>
  </sheetData>
  <mergeCells count="2">
    <mergeCell ref="A4:F4"/>
    <mergeCell ref="A5:F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13"/>
  <sheetViews>
    <sheetView rightToLeft="1" workbookViewId="0">
      <selection activeCell="D24" sqref="D24"/>
    </sheetView>
  </sheetViews>
  <sheetFormatPr defaultRowHeight="14.25"/>
  <cols>
    <col min="1" max="1" width="19.375" customWidth="1"/>
    <col min="2" max="2" width="11" customWidth="1"/>
    <col min="5" max="5" width="17.5" customWidth="1"/>
  </cols>
  <sheetData>
    <row r="5" spans="1:5" ht="15.75">
      <c r="A5" s="276" t="s">
        <v>113</v>
      </c>
      <c r="B5" s="276"/>
      <c r="C5" s="276"/>
      <c r="D5" s="276"/>
      <c r="E5" s="276"/>
    </row>
    <row r="6" spans="1:5" ht="19.5">
      <c r="A6" s="190" t="s">
        <v>114</v>
      </c>
      <c r="B6" s="277"/>
      <c r="C6" s="278"/>
      <c r="D6" s="279"/>
      <c r="E6" s="279"/>
    </row>
    <row r="7" spans="1:5">
      <c r="A7" s="193" t="s">
        <v>115</v>
      </c>
      <c r="B7" s="280" t="s">
        <v>116</v>
      </c>
      <c r="C7" s="281" t="s">
        <v>61</v>
      </c>
      <c r="D7" s="280" t="s">
        <v>117</v>
      </c>
      <c r="E7" s="197" t="s">
        <v>30</v>
      </c>
    </row>
    <row r="8" spans="1:5">
      <c r="A8" s="199"/>
      <c r="B8" s="282"/>
      <c r="C8" s="283"/>
      <c r="D8" s="282"/>
      <c r="E8" s="201"/>
    </row>
    <row r="9" spans="1:5">
      <c r="A9" s="199"/>
      <c r="B9" s="282"/>
      <c r="C9" s="283"/>
      <c r="D9" s="282"/>
      <c r="E9" s="201"/>
    </row>
    <row r="10" spans="1:5">
      <c r="A10" s="203"/>
      <c r="B10" s="284"/>
      <c r="C10" s="285"/>
      <c r="D10" s="284"/>
      <c r="E10" s="286"/>
    </row>
    <row r="11" spans="1:5" ht="15">
      <c r="A11" s="287" t="s">
        <v>118</v>
      </c>
      <c r="B11" s="288">
        <v>0</v>
      </c>
      <c r="C11" s="288">
        <v>642622</v>
      </c>
      <c r="D11" s="288">
        <v>212639</v>
      </c>
      <c r="E11" s="289">
        <f>B11+C11+D11</f>
        <v>855261</v>
      </c>
    </row>
    <row r="12" spans="1:5" ht="15">
      <c r="A12" s="287" t="s">
        <v>119</v>
      </c>
      <c r="B12" s="288">
        <v>0</v>
      </c>
      <c r="C12" s="288">
        <v>84409003</v>
      </c>
      <c r="D12" s="288">
        <v>36361269</v>
      </c>
      <c r="E12" s="289">
        <f>B12+C12+D12</f>
        <v>120770272</v>
      </c>
    </row>
    <row r="13" spans="1:5">
      <c r="A13" s="290"/>
      <c r="B13" s="291"/>
      <c r="C13" s="291"/>
      <c r="D13" s="291"/>
      <c r="E13" s="292"/>
    </row>
  </sheetData>
  <mergeCells count="6">
    <mergeCell ref="A5:E5"/>
    <mergeCell ref="A7:A10"/>
    <mergeCell ref="B7:B10"/>
    <mergeCell ref="C7:C10"/>
    <mergeCell ref="D7:D10"/>
    <mergeCell ref="E7:E1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12"/>
  <sheetViews>
    <sheetView rightToLeft="1" topLeftCell="A3" workbookViewId="0">
      <selection activeCell="I22" sqref="I22"/>
    </sheetView>
  </sheetViews>
  <sheetFormatPr defaultRowHeight="14.25"/>
  <cols>
    <col min="3" max="3" width="19.75" customWidth="1"/>
    <col min="4" max="4" width="25.5" customWidth="1"/>
  </cols>
  <sheetData>
    <row r="4" spans="1:4" ht="15.75">
      <c r="A4" s="241" t="s">
        <v>120</v>
      </c>
      <c r="B4" s="241"/>
      <c r="C4" s="241"/>
      <c r="D4" s="241"/>
    </row>
    <row r="5" spans="1:4" ht="15">
      <c r="A5" s="263" t="s">
        <v>121</v>
      </c>
    </row>
    <row r="6" spans="1:4" ht="30">
      <c r="A6" s="294" t="s">
        <v>115</v>
      </c>
      <c r="B6" s="295" t="s">
        <v>122</v>
      </c>
      <c r="C6" s="197" t="s">
        <v>61</v>
      </c>
      <c r="D6" s="197" t="s">
        <v>123</v>
      </c>
    </row>
    <row r="7" spans="1:4" ht="30">
      <c r="A7" s="296"/>
      <c r="B7" s="297" t="s">
        <v>124</v>
      </c>
      <c r="C7" s="201"/>
      <c r="D7" s="201"/>
    </row>
    <row r="8" spans="1:4" ht="15">
      <c r="A8" s="296"/>
      <c r="B8" s="298"/>
      <c r="C8" s="201"/>
      <c r="D8" s="201"/>
    </row>
    <row r="9" spans="1:4" ht="15">
      <c r="A9" s="299"/>
      <c r="B9" s="300"/>
      <c r="C9" s="286"/>
      <c r="D9" s="286"/>
    </row>
    <row r="10" spans="1:4" ht="15">
      <c r="A10" s="287" t="s">
        <v>125</v>
      </c>
      <c r="B10" s="301">
        <v>0</v>
      </c>
      <c r="C10" s="288">
        <v>109388</v>
      </c>
      <c r="D10" s="288">
        <v>109388</v>
      </c>
    </row>
    <row r="11" spans="1:4" ht="15">
      <c r="A11" s="287" t="s">
        <v>126</v>
      </c>
      <c r="B11" s="288">
        <v>0</v>
      </c>
      <c r="C11" s="288">
        <v>246166356</v>
      </c>
      <c r="D11" s="288">
        <v>246166356</v>
      </c>
    </row>
    <row r="12" spans="1:4" ht="21">
      <c r="A12" s="266"/>
    </row>
  </sheetData>
  <mergeCells count="4">
    <mergeCell ref="A4:D4"/>
    <mergeCell ref="A6:A9"/>
    <mergeCell ref="C6:C9"/>
    <mergeCell ref="D6:D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13"/>
  <sheetViews>
    <sheetView rightToLeft="1" workbookViewId="0">
      <selection activeCell="K14" sqref="K14"/>
    </sheetView>
  </sheetViews>
  <sheetFormatPr defaultRowHeight="14.25"/>
  <cols>
    <col min="3" max="3" width="16.25" customWidth="1"/>
    <col min="9" max="9" width="19" customWidth="1"/>
  </cols>
  <sheetData>
    <row r="4" spans="1:9" ht="15.75">
      <c r="A4" s="304" t="s">
        <v>127</v>
      </c>
      <c r="B4" s="304"/>
      <c r="C4" s="304"/>
      <c r="D4" s="304"/>
      <c r="E4" s="304"/>
      <c r="F4" s="304"/>
      <c r="G4" s="304"/>
      <c r="H4" s="304"/>
      <c r="I4" s="304"/>
    </row>
    <row r="5" spans="1:9" ht="15.75">
      <c r="A5" s="305"/>
      <c r="B5" s="305"/>
      <c r="C5" s="305"/>
      <c r="D5" s="305"/>
      <c r="E5" s="305"/>
      <c r="F5" s="305"/>
      <c r="G5" s="305"/>
      <c r="H5" s="305"/>
      <c r="I5" s="305"/>
    </row>
    <row r="6" spans="1:9" ht="15.75">
      <c r="A6" s="306" t="s">
        <v>128</v>
      </c>
      <c r="B6" s="306"/>
      <c r="C6" s="305"/>
      <c r="D6" s="305"/>
      <c r="E6" s="305"/>
      <c r="F6" s="305"/>
      <c r="G6" s="305"/>
      <c r="H6" s="38"/>
      <c r="I6" s="38"/>
    </row>
    <row r="7" spans="1:9" ht="15">
      <c r="A7" s="42" t="s">
        <v>115</v>
      </c>
      <c r="B7" s="42"/>
      <c r="C7" s="39"/>
      <c r="D7" s="307" t="s">
        <v>61</v>
      </c>
      <c r="E7" s="308"/>
      <c r="F7" s="309"/>
      <c r="G7" s="310"/>
      <c r="H7" s="311"/>
      <c r="I7" s="311"/>
    </row>
    <row r="8" spans="1:9" ht="15">
      <c r="A8" s="42"/>
      <c r="B8" s="42"/>
      <c r="C8" s="39"/>
      <c r="D8" s="312"/>
      <c r="E8" s="313"/>
      <c r="F8" s="314"/>
      <c r="G8" s="315"/>
      <c r="H8" s="311"/>
      <c r="I8" s="311"/>
    </row>
    <row r="9" spans="1:9" ht="15">
      <c r="A9" s="316" t="s">
        <v>129</v>
      </c>
      <c r="B9" s="316"/>
      <c r="C9" s="317"/>
      <c r="D9" s="318">
        <v>2</v>
      </c>
      <c r="E9" s="319"/>
      <c r="F9" s="320"/>
      <c r="G9" s="321"/>
      <c r="H9" s="322"/>
      <c r="I9" s="322"/>
    </row>
    <row r="10" spans="1:9" ht="15">
      <c r="A10" s="323" t="s">
        <v>130</v>
      </c>
      <c r="B10" s="323"/>
      <c r="C10" s="324"/>
      <c r="D10" s="318">
        <v>9840</v>
      </c>
      <c r="E10" s="319"/>
      <c r="F10" s="320"/>
      <c r="G10" s="321"/>
      <c r="H10" s="322"/>
      <c r="I10" s="322"/>
    </row>
    <row r="11" spans="1:9" ht="15">
      <c r="A11" s="323" t="s">
        <v>131</v>
      </c>
      <c r="B11" s="323"/>
      <c r="C11" s="324"/>
      <c r="D11" s="318">
        <v>1792</v>
      </c>
      <c r="E11" s="319"/>
      <c r="F11" s="320"/>
      <c r="G11" s="321"/>
      <c r="H11" s="322"/>
      <c r="I11" s="322"/>
    </row>
    <row r="12" spans="1:9" ht="15">
      <c r="A12" s="323" t="s">
        <v>132</v>
      </c>
      <c r="B12" s="323"/>
      <c r="C12" s="324"/>
      <c r="D12" s="318">
        <v>817</v>
      </c>
      <c r="E12" s="319"/>
      <c r="F12" s="320"/>
      <c r="G12" s="321"/>
      <c r="H12" s="322"/>
      <c r="I12" s="322"/>
    </row>
    <row r="13" spans="1:9">
      <c r="A13" s="325"/>
      <c r="B13" s="325"/>
      <c r="C13" s="325"/>
      <c r="D13" s="325"/>
      <c r="E13" s="325"/>
      <c r="F13" s="325"/>
      <c r="G13" s="325"/>
      <c r="H13" s="326"/>
      <c r="I13" s="325"/>
    </row>
  </sheetData>
  <mergeCells count="13">
    <mergeCell ref="A10:C10"/>
    <mergeCell ref="D10:E10"/>
    <mergeCell ref="A11:C11"/>
    <mergeCell ref="D11:E11"/>
    <mergeCell ref="A12:C12"/>
    <mergeCell ref="D12:E12"/>
    <mergeCell ref="A4:I4"/>
    <mergeCell ref="A6:B6"/>
    <mergeCell ref="A7:C8"/>
    <mergeCell ref="D7:E7"/>
    <mergeCell ref="D8:E8"/>
    <mergeCell ref="A9:C9"/>
    <mergeCell ref="D9:E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25"/>
  <sheetViews>
    <sheetView rightToLeft="1" workbookViewId="0">
      <selection activeCell="K17" sqref="K17"/>
    </sheetView>
  </sheetViews>
  <sheetFormatPr defaultRowHeight="14.25"/>
  <cols>
    <col min="9" max="9" width="29.125" customWidth="1"/>
  </cols>
  <sheetData>
    <row r="5" spans="1:9" ht="15.75">
      <c r="A5" s="304" t="s">
        <v>133</v>
      </c>
      <c r="B5" s="304"/>
      <c r="C5" s="304"/>
      <c r="D5" s="304"/>
      <c r="E5" s="304"/>
      <c r="F5" s="304"/>
      <c r="G5" s="304"/>
      <c r="H5" s="304"/>
      <c r="I5" s="304"/>
    </row>
    <row r="6" spans="1:9" ht="15.75">
      <c r="A6" s="327"/>
      <c r="B6" s="327"/>
      <c r="C6" s="327"/>
      <c r="D6" s="327"/>
      <c r="E6" s="327"/>
      <c r="F6" s="327"/>
      <c r="G6" s="327"/>
      <c r="H6" s="327"/>
      <c r="I6" s="327"/>
    </row>
    <row r="7" spans="1:9" ht="15.75">
      <c r="A7" s="328" t="s">
        <v>134</v>
      </c>
      <c r="B7" s="329"/>
      <c r="C7" s="329"/>
      <c r="D7" s="329"/>
      <c r="E7" s="62"/>
      <c r="F7" s="329"/>
      <c r="G7" s="62"/>
      <c r="H7" s="146"/>
      <c r="I7" s="329"/>
    </row>
    <row r="8" spans="1:9" ht="15.75">
      <c r="A8" s="330" t="s">
        <v>135</v>
      </c>
      <c r="B8" s="331"/>
      <c r="C8" s="331"/>
      <c r="D8" s="62"/>
      <c r="E8" s="62"/>
      <c r="F8" s="62"/>
      <c r="G8" s="332"/>
      <c r="H8" s="147"/>
      <c r="I8" s="333"/>
    </row>
    <row r="9" spans="1:9" ht="15">
      <c r="A9" s="334" t="s">
        <v>10</v>
      </c>
      <c r="B9" s="335" t="s">
        <v>96</v>
      </c>
      <c r="C9" s="335" t="s">
        <v>136</v>
      </c>
      <c r="D9" s="335" t="s">
        <v>137</v>
      </c>
      <c r="E9" s="335" t="s">
        <v>5</v>
      </c>
      <c r="F9" s="335" t="s">
        <v>138</v>
      </c>
      <c r="G9" s="336" t="s">
        <v>139</v>
      </c>
      <c r="H9" s="337"/>
      <c r="I9" s="38"/>
    </row>
    <row r="10" spans="1:9" ht="15">
      <c r="A10" s="338"/>
      <c r="B10" s="339"/>
      <c r="C10" s="339"/>
      <c r="D10" s="339"/>
      <c r="E10" s="339"/>
      <c r="F10" s="339"/>
      <c r="G10" s="340"/>
      <c r="H10" s="337"/>
      <c r="I10" s="38"/>
    </row>
    <row r="11" spans="1:9" ht="15">
      <c r="A11" s="338"/>
      <c r="B11" s="339"/>
      <c r="C11" s="339"/>
      <c r="D11" s="339"/>
      <c r="E11" s="339"/>
      <c r="F11" s="339"/>
      <c r="G11" s="340"/>
      <c r="H11" s="337"/>
      <c r="I11" s="38"/>
    </row>
    <row r="12" spans="1:9" ht="15">
      <c r="A12" s="338"/>
      <c r="B12" s="339"/>
      <c r="C12" s="339"/>
      <c r="D12" s="339"/>
      <c r="E12" s="339"/>
      <c r="F12" s="339"/>
      <c r="G12" s="340"/>
      <c r="H12" s="337"/>
      <c r="I12" s="38"/>
    </row>
    <row r="13" spans="1:9" ht="15">
      <c r="A13" s="338"/>
      <c r="B13" s="339"/>
      <c r="C13" s="339"/>
      <c r="D13" s="339"/>
      <c r="E13" s="339"/>
      <c r="F13" s="339"/>
      <c r="G13" s="340"/>
      <c r="H13" s="337"/>
      <c r="I13" s="38"/>
    </row>
    <row r="14" spans="1:9" ht="15">
      <c r="A14" s="341"/>
      <c r="B14" s="342"/>
      <c r="C14" s="342"/>
      <c r="D14" s="342"/>
      <c r="E14" s="342"/>
      <c r="F14" s="342"/>
      <c r="G14" s="343"/>
      <c r="H14" s="337"/>
      <c r="I14" s="38"/>
    </row>
    <row r="15" spans="1:9" ht="15">
      <c r="A15" s="344" t="s">
        <v>140</v>
      </c>
      <c r="B15" s="345">
        <v>2</v>
      </c>
      <c r="C15" s="346">
        <v>2</v>
      </c>
      <c r="D15" s="345">
        <v>48</v>
      </c>
      <c r="E15" s="347">
        <v>4000</v>
      </c>
      <c r="F15" s="347">
        <v>192</v>
      </c>
      <c r="G15" s="348">
        <v>241000</v>
      </c>
      <c r="H15" s="349"/>
      <c r="I15" s="38"/>
    </row>
    <row r="16" spans="1:9" ht="15">
      <c r="A16" s="344" t="s">
        <v>22</v>
      </c>
      <c r="B16" s="345">
        <v>5</v>
      </c>
      <c r="C16" s="346">
        <v>1</v>
      </c>
      <c r="D16" s="345">
        <v>59</v>
      </c>
      <c r="E16" s="347">
        <v>1960</v>
      </c>
      <c r="F16" s="347">
        <v>116</v>
      </c>
      <c r="G16" s="348">
        <v>232170</v>
      </c>
      <c r="H16" s="349"/>
      <c r="I16" s="38"/>
    </row>
    <row r="17" spans="1:9" ht="15">
      <c r="A17" s="350" t="s">
        <v>23</v>
      </c>
      <c r="B17" s="351">
        <v>4</v>
      </c>
      <c r="C17" s="346">
        <v>1</v>
      </c>
      <c r="D17" s="351">
        <v>71</v>
      </c>
      <c r="E17" s="351">
        <v>2063</v>
      </c>
      <c r="F17" s="351">
        <v>146</v>
      </c>
      <c r="G17" s="352">
        <v>285708</v>
      </c>
      <c r="H17" s="349"/>
      <c r="I17" s="38"/>
    </row>
    <row r="18" spans="1:9" ht="15">
      <c r="A18" s="344" t="s">
        <v>24</v>
      </c>
      <c r="B18" s="351">
        <v>2</v>
      </c>
      <c r="C18" s="346">
        <v>1</v>
      </c>
      <c r="D18" s="351">
        <v>157</v>
      </c>
      <c r="E18" s="351">
        <v>1850</v>
      </c>
      <c r="F18" s="351">
        <v>290</v>
      </c>
      <c r="G18" s="352">
        <v>566496</v>
      </c>
      <c r="H18" s="349"/>
      <c r="I18" s="38"/>
    </row>
    <row r="19" spans="1:9" ht="15">
      <c r="A19" s="350" t="s">
        <v>25</v>
      </c>
      <c r="B19" s="351">
        <v>7</v>
      </c>
      <c r="C19" s="346">
        <v>1</v>
      </c>
      <c r="D19" s="351">
        <v>373</v>
      </c>
      <c r="E19" s="351">
        <v>2667</v>
      </c>
      <c r="F19" s="351">
        <v>995</v>
      </c>
      <c r="G19" s="352">
        <v>1949845</v>
      </c>
      <c r="H19" s="349"/>
      <c r="I19" s="38"/>
    </row>
    <row r="20" spans="1:9" ht="15">
      <c r="A20" s="350" t="s">
        <v>26</v>
      </c>
      <c r="B20" s="351">
        <v>2</v>
      </c>
      <c r="C20" s="346">
        <v>1</v>
      </c>
      <c r="D20" s="351">
        <v>98</v>
      </c>
      <c r="E20" s="351">
        <v>2900</v>
      </c>
      <c r="F20" s="351">
        <v>284</v>
      </c>
      <c r="G20" s="352">
        <v>197391</v>
      </c>
      <c r="H20" s="349"/>
    </row>
    <row r="21" spans="1:9" ht="15">
      <c r="A21" s="350" t="s">
        <v>27</v>
      </c>
      <c r="B21" s="351">
        <v>4</v>
      </c>
      <c r="C21" s="346">
        <v>1</v>
      </c>
      <c r="D21" s="351">
        <v>55</v>
      </c>
      <c r="E21" s="351">
        <v>2363</v>
      </c>
      <c r="F21" s="351">
        <v>130</v>
      </c>
      <c r="G21" s="352">
        <v>284574</v>
      </c>
      <c r="H21" s="349"/>
    </row>
    <row r="22" spans="1:9" ht="15">
      <c r="A22" s="344" t="s">
        <v>90</v>
      </c>
      <c r="B22" s="351">
        <v>1</v>
      </c>
      <c r="C22" s="346">
        <v>1</v>
      </c>
      <c r="D22" s="351">
        <v>6</v>
      </c>
      <c r="E22" s="351">
        <v>2000</v>
      </c>
      <c r="F22" s="351">
        <v>12</v>
      </c>
      <c r="G22" s="352">
        <v>16800</v>
      </c>
      <c r="H22" s="349"/>
    </row>
    <row r="23" spans="1:9" ht="15">
      <c r="A23" s="350" t="s">
        <v>30</v>
      </c>
      <c r="B23" s="351">
        <v>27</v>
      </c>
      <c r="C23" s="346">
        <v>1</v>
      </c>
      <c r="D23" s="351">
        <v>867</v>
      </c>
      <c r="E23" s="353">
        <v>2497</v>
      </c>
      <c r="F23" s="351">
        <v>2165</v>
      </c>
      <c r="G23" s="352">
        <v>3773984</v>
      </c>
      <c r="H23" s="349"/>
    </row>
    <row r="24" spans="1:9">
      <c r="A24" s="354" t="s">
        <v>141</v>
      </c>
      <c r="B24" s="354"/>
      <c r="C24" s="354"/>
      <c r="D24" s="354"/>
      <c r="E24" s="38"/>
      <c r="F24" s="38"/>
      <c r="G24" s="38"/>
      <c r="H24" s="38"/>
    </row>
    <row r="25" spans="1:9">
      <c r="A25" s="38"/>
      <c r="B25" s="38"/>
      <c r="C25" s="38"/>
      <c r="D25" s="188"/>
      <c r="E25" s="38"/>
      <c r="F25" s="38"/>
      <c r="G25" s="38"/>
      <c r="H25" s="38"/>
    </row>
  </sheetData>
  <mergeCells count="11">
    <mergeCell ref="A24:D24"/>
    <mergeCell ref="A5:I5"/>
    <mergeCell ref="A6:I6"/>
    <mergeCell ref="G8:H8"/>
    <mergeCell ref="A9:A14"/>
    <mergeCell ref="B9:B14"/>
    <mergeCell ref="C9:C14"/>
    <mergeCell ref="D9:D14"/>
    <mergeCell ref="E9:E14"/>
    <mergeCell ref="F9:F14"/>
    <mergeCell ref="G9:G1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26"/>
  <sheetViews>
    <sheetView rightToLeft="1" workbookViewId="0">
      <selection activeCell="L9" sqref="L9"/>
    </sheetView>
  </sheetViews>
  <sheetFormatPr defaultRowHeight="14.25"/>
  <cols>
    <col min="1" max="1" width="10.75" customWidth="1"/>
    <col min="2" max="2" width="11.875" customWidth="1"/>
    <col min="10" max="10" width="13.375" customWidth="1"/>
  </cols>
  <sheetData>
    <row r="5" spans="1:10" ht="15.75">
      <c r="A5" s="355" t="s">
        <v>142</v>
      </c>
      <c r="B5" s="355"/>
      <c r="C5" s="355"/>
      <c r="D5" s="355"/>
      <c r="E5" s="355"/>
      <c r="F5" s="355"/>
      <c r="G5" s="355"/>
      <c r="H5" s="355"/>
      <c r="I5" s="355"/>
      <c r="J5" s="355"/>
    </row>
    <row r="6" spans="1:10" ht="15.75">
      <c r="A6" s="356" t="s">
        <v>143</v>
      </c>
      <c r="B6" s="357"/>
      <c r="C6" s="356"/>
      <c r="D6" s="356"/>
      <c r="E6" s="356"/>
      <c r="F6" s="356"/>
      <c r="G6" s="356"/>
      <c r="H6" s="356"/>
      <c r="I6" s="356"/>
      <c r="J6" s="356"/>
    </row>
    <row r="7" spans="1:10" ht="15.75">
      <c r="A7" s="330" t="s">
        <v>144</v>
      </c>
      <c r="B7" s="330"/>
      <c r="C7" s="358"/>
      <c r="D7" s="358"/>
      <c r="E7" s="358"/>
      <c r="F7" s="358"/>
      <c r="G7" s="358"/>
      <c r="H7" s="356"/>
      <c r="I7" s="356"/>
      <c r="J7" s="356"/>
    </row>
    <row r="8" spans="1:10" ht="60">
      <c r="A8" s="29" t="s">
        <v>10</v>
      </c>
      <c r="B8" s="6" t="s">
        <v>145</v>
      </c>
      <c r="C8" s="6" t="s">
        <v>136</v>
      </c>
      <c r="D8" s="6" t="s">
        <v>137</v>
      </c>
      <c r="E8" s="6" t="s">
        <v>5</v>
      </c>
      <c r="F8" s="6" t="s">
        <v>138</v>
      </c>
      <c r="G8" s="6" t="s">
        <v>139</v>
      </c>
      <c r="H8" s="4" t="s">
        <v>146</v>
      </c>
      <c r="I8" s="4" t="s">
        <v>147</v>
      </c>
      <c r="J8" s="38"/>
    </row>
    <row r="9" spans="1:10" ht="15">
      <c r="A9" s="31"/>
      <c r="B9" s="7"/>
      <c r="C9" s="7"/>
      <c r="D9" s="7"/>
      <c r="E9" s="7"/>
      <c r="F9" s="7"/>
      <c r="G9" s="7"/>
      <c r="H9" s="5"/>
      <c r="I9" s="5"/>
      <c r="J9" s="38"/>
    </row>
    <row r="10" spans="1:10" ht="15">
      <c r="A10" s="359" t="s">
        <v>18</v>
      </c>
      <c r="B10" s="360">
        <v>39</v>
      </c>
      <c r="C10" s="360">
        <v>2</v>
      </c>
      <c r="D10" s="360">
        <v>683</v>
      </c>
      <c r="E10" s="360">
        <v>2400</v>
      </c>
      <c r="F10" s="360">
        <v>1639</v>
      </c>
      <c r="G10" s="360">
        <v>2817657</v>
      </c>
      <c r="H10" s="361">
        <v>1719.1317876754119</v>
      </c>
      <c r="I10" s="361">
        <v>4125.4128843338212</v>
      </c>
      <c r="J10" s="38"/>
    </row>
    <row r="11" spans="1:10" ht="15">
      <c r="A11" s="362" t="s">
        <v>20</v>
      </c>
      <c r="B11" s="363">
        <v>43</v>
      </c>
      <c r="C11" s="363">
        <v>3</v>
      </c>
      <c r="D11" s="364">
        <v>787</v>
      </c>
      <c r="E11" s="363">
        <v>2052</v>
      </c>
      <c r="F11" s="364">
        <v>1615</v>
      </c>
      <c r="G11" s="363">
        <v>4136576</v>
      </c>
      <c r="H11" s="361">
        <v>2561.3473684210526</v>
      </c>
      <c r="I11" s="361">
        <v>5256.1321473951712</v>
      </c>
      <c r="J11" s="38"/>
    </row>
    <row r="12" spans="1:10" ht="15">
      <c r="A12" s="362" t="s">
        <v>21</v>
      </c>
      <c r="B12" s="363">
        <v>151</v>
      </c>
      <c r="C12" s="363">
        <v>4</v>
      </c>
      <c r="D12" s="364">
        <v>5462</v>
      </c>
      <c r="E12" s="363">
        <v>2241</v>
      </c>
      <c r="F12" s="364">
        <v>12240</v>
      </c>
      <c r="G12" s="363">
        <v>26244140</v>
      </c>
      <c r="H12" s="361">
        <v>2144.1290849673201</v>
      </c>
      <c r="I12" s="361">
        <v>4804.8590259978027</v>
      </c>
      <c r="J12" s="38"/>
    </row>
    <row r="13" spans="1:10" ht="15">
      <c r="A13" s="362" t="s">
        <v>148</v>
      </c>
      <c r="B13" s="363">
        <v>149</v>
      </c>
      <c r="C13" s="363">
        <v>2</v>
      </c>
      <c r="D13" s="364">
        <v>2190</v>
      </c>
      <c r="E13" s="363">
        <v>2440</v>
      </c>
      <c r="F13" s="364">
        <v>5344</v>
      </c>
      <c r="G13" s="363">
        <v>11669310</v>
      </c>
      <c r="H13" s="361">
        <v>2183.628368263473</v>
      </c>
      <c r="I13" s="361">
        <v>5328.4520547945203</v>
      </c>
      <c r="J13" s="38"/>
    </row>
    <row r="14" spans="1:10" ht="15">
      <c r="A14" s="362" t="s">
        <v>22</v>
      </c>
      <c r="B14" s="363">
        <v>335</v>
      </c>
      <c r="C14" s="363">
        <v>2</v>
      </c>
      <c r="D14" s="364">
        <v>8841</v>
      </c>
      <c r="E14" s="363">
        <v>2166</v>
      </c>
      <c r="F14" s="364">
        <v>19150</v>
      </c>
      <c r="G14" s="363">
        <v>42987493</v>
      </c>
      <c r="H14" s="361">
        <v>2244.7777023498693</v>
      </c>
      <c r="I14" s="361">
        <v>4862.2885420201337</v>
      </c>
      <c r="J14" s="38"/>
    </row>
    <row r="15" spans="1:10" ht="15">
      <c r="A15" s="362" t="s">
        <v>23</v>
      </c>
      <c r="B15" s="363">
        <v>217</v>
      </c>
      <c r="C15" s="363">
        <v>3</v>
      </c>
      <c r="D15" s="364">
        <v>5630</v>
      </c>
      <c r="E15" s="363">
        <v>2013</v>
      </c>
      <c r="F15" s="364">
        <v>11333</v>
      </c>
      <c r="G15" s="363">
        <v>24015867</v>
      </c>
      <c r="H15" s="361">
        <v>2119.1094149827936</v>
      </c>
      <c r="I15" s="361">
        <v>4265.6957371225581</v>
      </c>
      <c r="J15" s="38"/>
    </row>
    <row r="16" spans="1:10" ht="15">
      <c r="A16" s="362" t="s">
        <v>24</v>
      </c>
      <c r="B16" s="363">
        <v>115</v>
      </c>
      <c r="C16" s="363">
        <v>3</v>
      </c>
      <c r="D16" s="364">
        <v>5000</v>
      </c>
      <c r="E16" s="363">
        <v>1781</v>
      </c>
      <c r="F16" s="364">
        <v>8905</v>
      </c>
      <c r="G16" s="363">
        <v>19969762</v>
      </c>
      <c r="H16" s="361">
        <v>2242.533632790567</v>
      </c>
      <c r="I16" s="361">
        <v>3993.9524000000001</v>
      </c>
      <c r="J16" s="38"/>
    </row>
    <row r="17" spans="1:10" ht="15">
      <c r="A17" s="362" t="s">
        <v>25</v>
      </c>
      <c r="B17" s="363">
        <v>109</v>
      </c>
      <c r="C17" s="363">
        <v>3</v>
      </c>
      <c r="D17" s="364">
        <v>3861</v>
      </c>
      <c r="E17" s="363">
        <v>1946</v>
      </c>
      <c r="F17" s="364">
        <v>7514</v>
      </c>
      <c r="G17" s="363">
        <v>20090823</v>
      </c>
      <c r="H17" s="361">
        <v>2673.7853340431193</v>
      </c>
      <c r="I17" s="361">
        <v>5203.5283605283603</v>
      </c>
      <c r="J17" s="38"/>
    </row>
    <row r="18" spans="1:10" ht="15">
      <c r="A18" s="362" t="s">
        <v>26</v>
      </c>
      <c r="B18" s="363">
        <v>79</v>
      </c>
      <c r="C18" s="363">
        <v>3</v>
      </c>
      <c r="D18" s="364">
        <v>2573</v>
      </c>
      <c r="E18" s="363">
        <v>2399</v>
      </c>
      <c r="F18" s="364">
        <v>6173</v>
      </c>
      <c r="G18" s="363">
        <v>12791758</v>
      </c>
      <c r="H18" s="361">
        <v>2072.2109185161185</v>
      </c>
      <c r="I18" s="361">
        <v>4971.5343956471042</v>
      </c>
      <c r="J18" s="38"/>
    </row>
    <row r="19" spans="1:10" ht="15">
      <c r="A19" s="362" t="s">
        <v>87</v>
      </c>
      <c r="B19" s="363">
        <v>44</v>
      </c>
      <c r="C19" s="363">
        <v>3</v>
      </c>
      <c r="D19" s="364">
        <v>1183</v>
      </c>
      <c r="E19" s="363">
        <v>1680</v>
      </c>
      <c r="F19" s="364">
        <v>1987</v>
      </c>
      <c r="G19" s="363">
        <v>5155330</v>
      </c>
      <c r="H19" s="361">
        <v>2594.529441368898</v>
      </c>
      <c r="I19" s="361">
        <v>4357.8444632290784</v>
      </c>
      <c r="J19" s="38"/>
    </row>
    <row r="20" spans="1:10" ht="15">
      <c r="A20" s="362" t="s">
        <v>27</v>
      </c>
      <c r="B20" s="363">
        <v>198</v>
      </c>
      <c r="C20" s="363">
        <v>4</v>
      </c>
      <c r="D20" s="364">
        <v>7000</v>
      </c>
      <c r="E20" s="363">
        <v>1963</v>
      </c>
      <c r="F20" s="364">
        <v>13741</v>
      </c>
      <c r="G20" s="363">
        <v>29344473</v>
      </c>
      <c r="H20" s="361">
        <v>2135.5412997598428</v>
      </c>
      <c r="I20" s="361">
        <v>4192.0675714285717</v>
      </c>
    </row>
    <row r="21" spans="1:10" ht="15">
      <c r="A21" s="362" t="s">
        <v>28</v>
      </c>
      <c r="B21" s="363">
        <v>115</v>
      </c>
      <c r="C21" s="363">
        <v>4</v>
      </c>
      <c r="D21" s="364">
        <v>4913</v>
      </c>
      <c r="E21" s="363">
        <v>1870</v>
      </c>
      <c r="F21" s="364">
        <v>9187</v>
      </c>
      <c r="G21" s="363">
        <v>20229445</v>
      </c>
      <c r="H21" s="361">
        <v>2201.9641885272667</v>
      </c>
      <c r="I21" s="361">
        <v>4117.5340932220643</v>
      </c>
    </row>
    <row r="22" spans="1:10" ht="15">
      <c r="A22" s="362" t="s">
        <v>149</v>
      </c>
      <c r="B22" s="363">
        <v>69</v>
      </c>
      <c r="C22" s="363">
        <v>3</v>
      </c>
      <c r="D22" s="364">
        <v>1514</v>
      </c>
      <c r="E22" s="363">
        <v>1703</v>
      </c>
      <c r="F22" s="364">
        <v>2578</v>
      </c>
      <c r="G22" s="363">
        <v>7215367</v>
      </c>
      <c r="H22" s="361">
        <v>2798.823506594259</v>
      </c>
      <c r="I22" s="361">
        <v>4765.7642007926024</v>
      </c>
    </row>
    <row r="23" spans="1:10" ht="15">
      <c r="A23" s="362" t="s">
        <v>150</v>
      </c>
      <c r="B23" s="363">
        <v>37</v>
      </c>
      <c r="C23" s="363">
        <v>5</v>
      </c>
      <c r="D23" s="364">
        <v>2061</v>
      </c>
      <c r="E23" s="363">
        <v>1927</v>
      </c>
      <c r="F23" s="364">
        <v>3972</v>
      </c>
      <c r="G23" s="363">
        <v>8466956</v>
      </c>
      <c r="H23" s="361">
        <v>2131.6606243705942</v>
      </c>
      <c r="I23" s="361">
        <v>4108.1785540999517</v>
      </c>
    </row>
    <row r="24" spans="1:10" ht="15">
      <c r="A24" s="362" t="s">
        <v>29</v>
      </c>
      <c r="B24" s="363">
        <v>69</v>
      </c>
      <c r="C24" s="363">
        <v>4</v>
      </c>
      <c r="D24" s="364">
        <v>2463</v>
      </c>
      <c r="E24" s="363">
        <v>1628</v>
      </c>
      <c r="F24" s="364">
        <v>4010</v>
      </c>
      <c r="G24" s="363">
        <v>11031399</v>
      </c>
      <c r="H24" s="361">
        <v>2750.9723192019951</v>
      </c>
      <c r="I24" s="361">
        <v>4478.8465286236296</v>
      </c>
    </row>
    <row r="25" spans="1:10" ht="15">
      <c r="A25" s="362" t="s">
        <v>151</v>
      </c>
      <c r="B25" s="363">
        <v>1769</v>
      </c>
      <c r="C25" s="363">
        <v>3</v>
      </c>
      <c r="D25" s="364">
        <v>54161</v>
      </c>
      <c r="E25" s="363">
        <v>2020</v>
      </c>
      <c r="F25" s="364">
        <v>109388</v>
      </c>
      <c r="G25" s="363">
        <v>246166356</v>
      </c>
      <c r="H25" s="361">
        <v>2250.396350605185</v>
      </c>
      <c r="I25" s="361">
        <v>4545.0851350602834</v>
      </c>
    </row>
    <row r="26" spans="1:10">
      <c r="A26" s="38"/>
      <c r="B26" s="38"/>
      <c r="C26" s="38"/>
      <c r="D26" s="38"/>
      <c r="E26" s="38"/>
      <c r="F26" s="38"/>
      <c r="G26" s="38"/>
      <c r="H26" s="38"/>
      <c r="I26" s="38"/>
    </row>
  </sheetData>
  <mergeCells count="2">
    <mergeCell ref="A5:J5"/>
    <mergeCell ref="A8:A9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26"/>
  <sheetViews>
    <sheetView rightToLeft="1" workbookViewId="0">
      <selection activeCell="I21" sqref="I21"/>
    </sheetView>
  </sheetViews>
  <sheetFormatPr defaultRowHeight="14.25"/>
  <cols>
    <col min="3" max="3" width="12.625" customWidth="1"/>
    <col min="4" max="4" width="19.875" customWidth="1"/>
    <col min="5" max="5" width="22.75" customWidth="1"/>
    <col min="6" max="6" width="22.375" customWidth="1"/>
  </cols>
  <sheetData>
    <row r="4" spans="1:6" ht="15.75">
      <c r="A4" s="64" t="s">
        <v>152</v>
      </c>
      <c r="B4" s="64"/>
      <c r="C4" s="64"/>
      <c r="D4" s="64"/>
      <c r="E4" s="64"/>
      <c r="F4" s="64"/>
    </row>
    <row r="5" spans="1:6" ht="15.75">
      <c r="A5" s="365" t="s">
        <v>153</v>
      </c>
      <c r="B5" s="365"/>
      <c r="C5" s="366"/>
      <c r="D5" s="366"/>
      <c r="E5" s="366"/>
      <c r="F5" s="367"/>
    </row>
    <row r="6" spans="1:6" ht="15.75">
      <c r="A6" s="368" t="s">
        <v>154</v>
      </c>
      <c r="B6" s="368"/>
      <c r="C6" s="366"/>
      <c r="D6" s="366"/>
      <c r="E6" s="366"/>
      <c r="F6" s="367"/>
    </row>
    <row r="7" spans="1:6" ht="15">
      <c r="A7" s="294" t="s">
        <v>115</v>
      </c>
      <c r="B7" s="294"/>
      <c r="C7" s="294"/>
      <c r="D7" s="369" t="s">
        <v>155</v>
      </c>
      <c r="E7" s="193"/>
      <c r="F7" s="74"/>
    </row>
    <row r="8" spans="1:6" ht="15">
      <c r="A8" s="296"/>
      <c r="B8" s="296"/>
      <c r="C8" s="296"/>
      <c r="D8" s="370"/>
      <c r="E8" s="203"/>
    </row>
    <row r="9" spans="1:6" ht="15">
      <c r="A9" s="296"/>
      <c r="B9" s="296"/>
      <c r="C9" s="296"/>
      <c r="D9" s="200" t="s">
        <v>156</v>
      </c>
      <c r="E9" s="200" t="s">
        <v>157</v>
      </c>
    </row>
    <row r="10" spans="1:6" ht="15">
      <c r="A10" s="296"/>
      <c r="B10" s="296"/>
      <c r="C10" s="296"/>
      <c r="D10" s="204"/>
      <c r="E10" s="204"/>
    </row>
    <row r="11" spans="1:6" ht="15">
      <c r="A11" s="371" t="s">
        <v>158</v>
      </c>
      <c r="B11" s="372" t="s">
        <v>159</v>
      </c>
      <c r="C11" s="372"/>
      <c r="D11" s="373">
        <v>780</v>
      </c>
      <c r="E11" s="373">
        <v>386</v>
      </c>
    </row>
    <row r="12" spans="1:6" ht="15">
      <c r="A12" s="371"/>
      <c r="B12" s="372" t="s">
        <v>160</v>
      </c>
      <c r="C12" s="372"/>
      <c r="D12" s="373">
        <v>2362</v>
      </c>
      <c r="E12" s="373">
        <v>1169</v>
      </c>
    </row>
    <row r="13" spans="1:6" ht="15">
      <c r="A13" s="371"/>
      <c r="B13" s="280" t="s">
        <v>161</v>
      </c>
      <c r="C13" s="374" t="s">
        <v>162</v>
      </c>
      <c r="D13" s="373">
        <v>173</v>
      </c>
      <c r="E13" s="373">
        <v>86</v>
      </c>
    </row>
    <row r="14" spans="1:6" ht="15">
      <c r="A14" s="371"/>
      <c r="B14" s="282"/>
      <c r="C14" s="374" t="s">
        <v>163</v>
      </c>
      <c r="D14" s="373" t="s">
        <v>19</v>
      </c>
      <c r="E14" s="373" t="s">
        <v>19</v>
      </c>
    </row>
    <row r="15" spans="1:6" ht="15">
      <c r="A15" s="371"/>
      <c r="B15" s="284"/>
      <c r="C15" s="374" t="s">
        <v>164</v>
      </c>
      <c r="D15" s="373">
        <v>173</v>
      </c>
      <c r="E15" s="373">
        <v>86</v>
      </c>
    </row>
    <row r="16" spans="1:6" ht="15">
      <c r="A16" s="371"/>
      <c r="B16" s="372" t="s">
        <v>165</v>
      </c>
      <c r="C16" s="372"/>
      <c r="D16" s="373">
        <v>23</v>
      </c>
      <c r="E16" s="373">
        <v>11</v>
      </c>
    </row>
    <row r="17" spans="1:5" ht="15">
      <c r="A17" s="371"/>
      <c r="B17" s="372" t="s">
        <v>166</v>
      </c>
      <c r="C17" s="372"/>
      <c r="D17" s="373">
        <v>28</v>
      </c>
      <c r="E17" s="373">
        <v>14</v>
      </c>
    </row>
    <row r="18" spans="1:5" ht="15">
      <c r="A18" s="371"/>
      <c r="B18" s="372" t="s">
        <v>167</v>
      </c>
      <c r="C18" s="372"/>
      <c r="D18" s="373">
        <v>213</v>
      </c>
      <c r="E18" s="373">
        <v>106</v>
      </c>
    </row>
    <row r="19" spans="1:5" ht="15">
      <c r="A19" s="371"/>
      <c r="B19" s="372" t="s">
        <v>168</v>
      </c>
      <c r="C19" s="372"/>
      <c r="D19" s="373">
        <v>238</v>
      </c>
      <c r="E19" s="373">
        <v>118</v>
      </c>
    </row>
    <row r="20" spans="1:5" ht="15.75" thickBot="1">
      <c r="A20" s="375"/>
      <c r="B20" s="197" t="s">
        <v>169</v>
      </c>
      <c r="C20" s="197"/>
      <c r="D20" s="376">
        <v>68</v>
      </c>
      <c r="E20" s="376">
        <v>34</v>
      </c>
    </row>
    <row r="21" spans="1:5" ht="15.75" thickBot="1">
      <c r="A21" s="377" t="s">
        <v>170</v>
      </c>
      <c r="B21" s="378"/>
      <c r="C21" s="378"/>
      <c r="D21" s="379">
        <v>3885</v>
      </c>
      <c r="E21" s="379">
        <v>1924</v>
      </c>
    </row>
    <row r="22" spans="1:5" ht="15">
      <c r="A22" s="203" t="s">
        <v>72</v>
      </c>
      <c r="B22" s="286" t="s">
        <v>171</v>
      </c>
      <c r="C22" s="286"/>
      <c r="D22" s="380">
        <v>4544</v>
      </c>
      <c r="E22" s="380">
        <v>2250</v>
      </c>
    </row>
    <row r="23" spans="1:5" ht="15">
      <c r="A23" s="381"/>
      <c r="B23" s="372" t="s">
        <v>172</v>
      </c>
      <c r="C23" s="372"/>
      <c r="D23" s="373">
        <v>98</v>
      </c>
      <c r="E23" s="373">
        <v>49</v>
      </c>
    </row>
    <row r="24" spans="1:5" ht="15.75" thickBot="1">
      <c r="A24" s="193"/>
      <c r="B24" s="197" t="s">
        <v>173</v>
      </c>
      <c r="C24" s="197"/>
      <c r="D24" s="376">
        <v>9</v>
      </c>
      <c r="E24" s="376">
        <v>5</v>
      </c>
    </row>
    <row r="25" spans="1:5" ht="15.75" thickBot="1">
      <c r="A25" s="377" t="s">
        <v>174</v>
      </c>
      <c r="B25" s="378"/>
      <c r="C25" s="378"/>
      <c r="D25" s="379">
        <v>4651</v>
      </c>
      <c r="E25" s="379">
        <v>2304</v>
      </c>
    </row>
    <row r="26" spans="1:5" ht="51">
      <c r="A26" s="74" t="s">
        <v>175</v>
      </c>
      <c r="B26" s="74"/>
      <c r="C26" s="74"/>
      <c r="D26" s="74"/>
      <c r="E26" s="74"/>
    </row>
  </sheetData>
  <mergeCells count="20">
    <mergeCell ref="A25:C25"/>
    <mergeCell ref="B17:C17"/>
    <mergeCell ref="B18:C18"/>
    <mergeCell ref="B19:C19"/>
    <mergeCell ref="B20:C20"/>
    <mergeCell ref="A21:C21"/>
    <mergeCell ref="A22:A24"/>
    <mergeCell ref="B22:C22"/>
    <mergeCell ref="B23:C23"/>
    <mergeCell ref="B24:C24"/>
    <mergeCell ref="A4:F4"/>
    <mergeCell ref="A5:B5"/>
    <mergeCell ref="A7:C10"/>
    <mergeCell ref="D7:E7"/>
    <mergeCell ref="D8:E8"/>
    <mergeCell ref="A11:A20"/>
    <mergeCell ref="B11:C11"/>
    <mergeCell ref="B12:C12"/>
    <mergeCell ref="B13:B15"/>
    <mergeCell ref="B16:C16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20"/>
  <sheetViews>
    <sheetView rightToLeft="1" workbookViewId="0">
      <selection activeCell="I9" sqref="I9"/>
    </sheetView>
  </sheetViews>
  <sheetFormatPr defaultRowHeight="14.25"/>
  <cols>
    <col min="1" max="1" width="12.25" customWidth="1"/>
    <col min="2" max="2" width="10.375" customWidth="1"/>
    <col min="6" max="6" width="11.5" customWidth="1"/>
  </cols>
  <sheetData>
    <row r="4" spans="1:7" ht="15.75">
      <c r="A4" s="382" t="s">
        <v>176</v>
      </c>
      <c r="B4" s="382"/>
      <c r="C4" s="382"/>
      <c r="D4" s="382"/>
      <c r="E4" s="382"/>
      <c r="F4" s="382"/>
      <c r="G4" s="383"/>
    </row>
    <row r="5" spans="1:7" ht="15.75">
      <c r="A5" s="384" t="s">
        <v>177</v>
      </c>
      <c r="B5" s="384"/>
      <c r="C5" s="66"/>
      <c r="D5" s="66"/>
      <c r="E5" s="66"/>
      <c r="F5" s="66"/>
      <c r="G5" s="385"/>
    </row>
    <row r="6" spans="1:7" ht="15.75">
      <c r="A6" s="224" t="s">
        <v>64</v>
      </c>
      <c r="B6" s="224"/>
      <c r="C6" s="224"/>
      <c r="D6" s="66"/>
      <c r="E6" s="386"/>
      <c r="F6" s="66"/>
    </row>
    <row r="7" spans="1:7" ht="15">
      <c r="A7" s="92" t="s">
        <v>178</v>
      </c>
      <c r="B7" s="92"/>
      <c r="C7" s="68"/>
      <c r="D7" s="69" t="s">
        <v>179</v>
      </c>
    </row>
    <row r="8" spans="1:7" ht="15">
      <c r="A8" s="96"/>
      <c r="B8" s="96"/>
      <c r="C8" s="75"/>
      <c r="D8" s="76" t="s">
        <v>61</v>
      </c>
    </row>
    <row r="9" spans="1:7" ht="15">
      <c r="A9" s="387"/>
      <c r="B9" s="387"/>
      <c r="C9" s="79"/>
      <c r="D9" s="82"/>
    </row>
    <row r="10" spans="1:7" ht="15">
      <c r="A10" s="388" t="s">
        <v>180</v>
      </c>
      <c r="B10" s="389"/>
      <c r="C10" s="389"/>
      <c r="D10" s="85">
        <v>370550</v>
      </c>
    </row>
    <row r="11" spans="1:7" ht="15">
      <c r="A11" s="388" t="s">
        <v>181</v>
      </c>
      <c r="B11" s="389"/>
      <c r="C11" s="389"/>
      <c r="D11" s="85">
        <v>1123250</v>
      </c>
    </row>
    <row r="12" spans="1:7" ht="15">
      <c r="A12" s="388" t="s">
        <v>166</v>
      </c>
      <c r="B12" s="389"/>
      <c r="C12" s="389"/>
      <c r="D12" s="85">
        <v>348686</v>
      </c>
    </row>
    <row r="13" spans="1:7" ht="15">
      <c r="A13" s="388" t="s">
        <v>182</v>
      </c>
      <c r="B13" s="390"/>
      <c r="C13" s="390"/>
      <c r="D13" s="85">
        <v>171205</v>
      </c>
    </row>
    <row r="14" spans="1:7" ht="15">
      <c r="A14" s="388" t="s">
        <v>183</v>
      </c>
      <c r="B14" s="390"/>
      <c r="C14" s="390"/>
      <c r="D14" s="85">
        <v>217150</v>
      </c>
    </row>
    <row r="15" spans="1:7" ht="15">
      <c r="A15" s="388" t="s">
        <v>184</v>
      </c>
      <c r="B15" s="390"/>
      <c r="C15" s="390"/>
      <c r="D15" s="85">
        <v>511950</v>
      </c>
    </row>
    <row r="16" spans="1:7" ht="15">
      <c r="A16" s="388" t="s">
        <v>185</v>
      </c>
      <c r="B16" s="390"/>
      <c r="C16" s="390"/>
      <c r="D16" s="85">
        <v>132025</v>
      </c>
    </row>
    <row r="17" spans="1:7" ht="15">
      <c r="A17" s="388" t="s">
        <v>161</v>
      </c>
      <c r="B17" s="390"/>
      <c r="C17" s="390"/>
      <c r="D17" s="85">
        <v>1091550</v>
      </c>
    </row>
    <row r="18" spans="1:7" ht="15">
      <c r="A18" s="391" t="s">
        <v>70</v>
      </c>
      <c r="B18" s="392"/>
      <c r="C18" s="392"/>
      <c r="D18" s="393">
        <v>233625</v>
      </c>
    </row>
    <row r="19" spans="1:7" ht="15">
      <c r="A19" s="388" t="s">
        <v>186</v>
      </c>
      <c r="B19" s="390"/>
      <c r="C19" s="390"/>
      <c r="D19" s="236">
        <f>SUM(D10:D18)</f>
        <v>4199991</v>
      </c>
    </row>
    <row r="20" spans="1:7">
      <c r="A20" s="394"/>
      <c r="B20" s="394"/>
      <c r="C20" s="394"/>
      <c r="D20" s="394"/>
      <c r="E20" s="394"/>
      <c r="F20" s="394"/>
      <c r="G20" s="394"/>
    </row>
  </sheetData>
  <mergeCells count="14">
    <mergeCell ref="A19:C19"/>
    <mergeCell ref="A20:G20"/>
    <mergeCell ref="A13:C13"/>
    <mergeCell ref="A14:C14"/>
    <mergeCell ref="A15:C15"/>
    <mergeCell ref="A16:C16"/>
    <mergeCell ref="A17:C17"/>
    <mergeCell ref="A18:C18"/>
    <mergeCell ref="A4:F4"/>
    <mergeCell ref="A5:B5"/>
    <mergeCell ref="A7:C9"/>
    <mergeCell ref="A10:C10"/>
    <mergeCell ref="A11:C11"/>
    <mergeCell ref="A12:C1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F34"/>
  <sheetViews>
    <sheetView rightToLeft="1" workbookViewId="0">
      <selection activeCell="H17" sqref="H17"/>
    </sheetView>
  </sheetViews>
  <sheetFormatPr defaultRowHeight="14.25"/>
  <cols>
    <col min="1" max="1" width="11" customWidth="1"/>
    <col min="3" max="3" width="12.625" customWidth="1"/>
    <col min="6" max="6" width="11.625" customWidth="1"/>
  </cols>
  <sheetData>
    <row r="5" spans="1:6" ht="15.75">
      <c r="A5" s="395" t="s">
        <v>187</v>
      </c>
      <c r="B5" s="395"/>
      <c r="C5" s="395"/>
      <c r="D5" s="395"/>
      <c r="E5" s="395"/>
      <c r="F5" s="395"/>
    </row>
    <row r="6" spans="1:6" ht="15.75">
      <c r="A6" s="396"/>
      <c r="B6" s="396"/>
      <c r="C6" s="396"/>
      <c r="D6" s="396"/>
      <c r="E6" s="396"/>
      <c r="F6" s="396"/>
    </row>
    <row r="7" spans="1:6" ht="15.75">
      <c r="A7" s="384" t="s">
        <v>188</v>
      </c>
      <c r="B7" s="384"/>
      <c r="C7" s="66"/>
      <c r="D7" s="66"/>
      <c r="E7" s="66"/>
      <c r="F7" s="66"/>
    </row>
    <row r="8" spans="1:6" ht="15.75">
      <c r="A8" s="224" t="s">
        <v>189</v>
      </c>
      <c r="B8" s="224"/>
      <c r="C8" s="224"/>
      <c r="D8" s="66"/>
      <c r="E8" s="386"/>
      <c r="F8" s="397"/>
    </row>
    <row r="9" spans="1:6" ht="15">
      <c r="A9" s="92" t="s">
        <v>178</v>
      </c>
      <c r="B9" s="92"/>
      <c r="C9" s="68"/>
      <c r="D9" s="69" t="s">
        <v>190</v>
      </c>
    </row>
    <row r="10" spans="1:6" ht="15">
      <c r="A10" s="96"/>
      <c r="B10" s="96"/>
      <c r="C10" s="75"/>
      <c r="D10" s="76" t="s">
        <v>61</v>
      </c>
    </row>
    <row r="11" spans="1:6" ht="15">
      <c r="A11" s="387"/>
      <c r="B11" s="387"/>
      <c r="C11" s="79"/>
      <c r="D11" s="82"/>
    </row>
    <row r="12" spans="1:6" ht="15">
      <c r="A12" s="398" t="s">
        <v>191</v>
      </c>
      <c r="B12" s="398"/>
      <c r="C12" s="95"/>
      <c r="D12" s="236">
        <v>56</v>
      </c>
    </row>
    <row r="13" spans="1:6" ht="15">
      <c r="A13" s="398" t="s">
        <v>192</v>
      </c>
      <c r="B13" s="398"/>
      <c r="C13" s="95"/>
      <c r="D13" s="399">
        <v>428</v>
      </c>
    </row>
    <row r="14" spans="1:6" ht="15">
      <c r="A14" s="398" t="s">
        <v>193</v>
      </c>
      <c r="B14" s="398"/>
      <c r="C14" s="95"/>
      <c r="D14" s="399">
        <v>249</v>
      </c>
    </row>
    <row r="15" spans="1:6" ht="15">
      <c r="A15" s="400" t="s">
        <v>194</v>
      </c>
      <c r="B15" s="401"/>
      <c r="C15" s="402" t="s">
        <v>195</v>
      </c>
      <c r="D15" s="403">
        <v>17100</v>
      </c>
      <c r="E15" s="78"/>
      <c r="F15" s="78"/>
    </row>
    <row r="16" spans="1:6" ht="15">
      <c r="A16" s="404"/>
      <c r="B16" s="405"/>
      <c r="C16" s="402" t="s">
        <v>100</v>
      </c>
      <c r="D16" s="403">
        <v>5821000</v>
      </c>
      <c r="E16" s="78"/>
      <c r="F16" s="78"/>
    </row>
    <row r="17" spans="1:6" ht="15">
      <c r="A17" s="400" t="s">
        <v>196</v>
      </c>
      <c r="B17" s="401"/>
      <c r="C17" s="406" t="s">
        <v>99</v>
      </c>
      <c r="D17" s="403">
        <v>114236</v>
      </c>
      <c r="E17" s="78"/>
      <c r="F17" s="78"/>
    </row>
    <row r="18" spans="1:6" ht="15">
      <c r="A18" s="404"/>
      <c r="B18" s="405"/>
      <c r="C18" s="406" t="s">
        <v>100</v>
      </c>
      <c r="D18" s="407">
        <v>42151188</v>
      </c>
      <c r="E18" s="78"/>
      <c r="F18" s="78"/>
    </row>
    <row r="19" spans="1:6" ht="15">
      <c r="A19" s="408" t="s">
        <v>197</v>
      </c>
      <c r="B19" s="408"/>
      <c r="C19" s="406" t="s">
        <v>99</v>
      </c>
      <c r="D19" s="407">
        <v>4852</v>
      </c>
      <c r="E19" s="78"/>
      <c r="F19" s="78"/>
    </row>
    <row r="20" spans="1:6" ht="15">
      <c r="A20" s="409"/>
      <c r="B20" s="409"/>
      <c r="C20" s="406" t="s">
        <v>100</v>
      </c>
      <c r="D20" s="403">
        <v>1778288</v>
      </c>
      <c r="E20" s="78"/>
      <c r="F20" s="78"/>
    </row>
    <row r="21" spans="1:6" ht="15">
      <c r="A21" s="410" t="s">
        <v>198</v>
      </c>
      <c r="B21" s="410"/>
      <c r="C21" s="411" t="s">
        <v>195</v>
      </c>
      <c r="D21" s="407" t="s">
        <v>19</v>
      </c>
    </row>
    <row r="22" spans="1:6" ht="15">
      <c r="A22" s="412"/>
      <c r="B22" s="412"/>
      <c r="C22" s="411" t="s">
        <v>100</v>
      </c>
      <c r="D22" s="407" t="s">
        <v>19</v>
      </c>
    </row>
    <row r="23" spans="1:6" ht="15">
      <c r="A23" s="410" t="s">
        <v>199</v>
      </c>
      <c r="B23" s="413"/>
      <c r="C23" s="411" t="s">
        <v>99</v>
      </c>
      <c r="D23" s="407">
        <v>126484</v>
      </c>
    </row>
    <row r="24" spans="1:6" ht="15">
      <c r="A24" s="412"/>
      <c r="B24" s="414"/>
      <c r="C24" s="415" t="s">
        <v>100</v>
      </c>
      <c r="D24" s="403">
        <v>46193900</v>
      </c>
    </row>
    <row r="25" spans="1:6" ht="15">
      <c r="A25" s="95" t="s">
        <v>200</v>
      </c>
      <c r="B25" s="416"/>
      <c r="C25" s="94"/>
      <c r="D25" s="417">
        <v>11930</v>
      </c>
    </row>
    <row r="26" spans="1:6" ht="15">
      <c r="A26" s="413" t="s">
        <v>201</v>
      </c>
      <c r="B26" s="94" t="s">
        <v>202</v>
      </c>
      <c r="C26" s="95"/>
      <c r="D26" s="417">
        <v>114554</v>
      </c>
    </row>
    <row r="27" spans="1:6" ht="15">
      <c r="A27" s="418"/>
      <c r="B27" s="231" t="s">
        <v>203</v>
      </c>
      <c r="C27" s="79"/>
      <c r="D27" s="417">
        <v>3000</v>
      </c>
    </row>
    <row r="28" spans="1:6" ht="15">
      <c r="A28" s="418"/>
      <c r="B28" s="419" t="s">
        <v>204</v>
      </c>
      <c r="C28" s="420"/>
      <c r="D28" s="417">
        <v>2240</v>
      </c>
    </row>
    <row r="29" spans="1:6" ht="15">
      <c r="A29" s="418"/>
      <c r="B29" s="421" t="s">
        <v>205</v>
      </c>
      <c r="C29" s="100" t="s">
        <v>206</v>
      </c>
      <c r="D29" s="422">
        <v>109314</v>
      </c>
    </row>
    <row r="30" spans="1:6" ht="15">
      <c r="A30" s="414"/>
      <c r="B30" s="423"/>
      <c r="C30" s="100" t="s">
        <v>207</v>
      </c>
      <c r="D30" s="417">
        <v>67833025</v>
      </c>
    </row>
    <row r="31" spans="1:6" ht="15">
      <c r="A31" s="92" t="s">
        <v>208</v>
      </c>
      <c r="B31" s="92"/>
      <c r="C31" s="68"/>
      <c r="D31" s="424" t="s">
        <v>19</v>
      </c>
    </row>
    <row r="32" spans="1:6" ht="15">
      <c r="A32" s="95" t="s">
        <v>174</v>
      </c>
      <c r="B32" s="416"/>
      <c r="C32" s="416"/>
      <c r="D32" s="417">
        <v>67833025</v>
      </c>
    </row>
    <row r="33" spans="1:6">
      <c r="A33" s="425" t="s">
        <v>209</v>
      </c>
      <c r="B33" s="425"/>
    </row>
    <row r="34" spans="1:6">
      <c r="A34" s="74"/>
      <c r="B34" s="74"/>
      <c r="C34" s="74"/>
      <c r="D34" s="74"/>
      <c r="E34" s="74"/>
      <c r="F34" s="74"/>
    </row>
  </sheetData>
  <mergeCells count="20">
    <mergeCell ref="A32:C32"/>
    <mergeCell ref="A33:B33"/>
    <mergeCell ref="A26:A30"/>
    <mergeCell ref="B26:C26"/>
    <mergeCell ref="B27:C27"/>
    <mergeCell ref="B28:C28"/>
    <mergeCell ref="B29:B30"/>
    <mergeCell ref="A31:C31"/>
    <mergeCell ref="A15:B16"/>
    <mergeCell ref="A17:B18"/>
    <mergeCell ref="A19:B20"/>
    <mergeCell ref="A21:B22"/>
    <mergeCell ref="A23:B24"/>
    <mergeCell ref="A25:C25"/>
    <mergeCell ref="A5:F5"/>
    <mergeCell ref="A7:B7"/>
    <mergeCell ref="A9:C11"/>
    <mergeCell ref="A12:C12"/>
    <mergeCell ref="A13:C13"/>
    <mergeCell ref="A14:C1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22"/>
  <sheetViews>
    <sheetView rightToLeft="1" workbookViewId="0">
      <selection activeCell="M14" sqref="M14"/>
    </sheetView>
  </sheetViews>
  <sheetFormatPr defaultRowHeight="14.25"/>
  <sheetData>
    <row r="5" spans="1:10" ht="15.75">
      <c r="A5" s="426" t="s">
        <v>210</v>
      </c>
      <c r="B5" s="426"/>
      <c r="C5" s="426"/>
      <c r="D5" s="426"/>
      <c r="E5" s="426"/>
      <c r="F5" s="426"/>
      <c r="G5" s="426"/>
      <c r="H5" s="427"/>
      <c r="I5" s="427"/>
      <c r="J5" s="427"/>
    </row>
    <row r="6" spans="1:10" ht="15.75">
      <c r="A6" s="428"/>
      <c r="B6" s="428"/>
      <c r="C6" s="428"/>
      <c r="D6" s="428"/>
      <c r="E6" s="428"/>
      <c r="F6" s="428"/>
      <c r="G6" s="428"/>
      <c r="H6" s="428"/>
      <c r="I6" s="428"/>
      <c r="J6" s="428"/>
    </row>
    <row r="7" spans="1:10" ht="15.75">
      <c r="A7" s="429" t="s">
        <v>211</v>
      </c>
      <c r="B7" s="429"/>
      <c r="C7" s="430"/>
      <c r="D7" s="430"/>
      <c r="E7" s="430"/>
      <c r="F7" s="430"/>
      <c r="G7" s="430"/>
      <c r="H7" s="430"/>
      <c r="I7" s="429"/>
      <c r="J7" s="429"/>
    </row>
    <row r="8" spans="1:10" ht="15.75">
      <c r="A8" s="431" t="s">
        <v>212</v>
      </c>
      <c r="B8" s="431"/>
      <c r="C8" s="431"/>
      <c r="D8" s="432"/>
      <c r="E8" s="433"/>
      <c r="F8" s="66"/>
      <c r="G8" s="434"/>
      <c r="H8" s="434"/>
      <c r="I8" s="434"/>
      <c r="J8" s="434"/>
    </row>
    <row r="9" spans="1:10" ht="15">
      <c r="A9" s="92" t="s">
        <v>115</v>
      </c>
      <c r="B9" s="92"/>
      <c r="C9" s="92"/>
      <c r="D9" s="68"/>
      <c r="E9" s="421" t="s">
        <v>56</v>
      </c>
      <c r="F9" s="435"/>
    </row>
    <row r="10" spans="1:10" ht="15">
      <c r="A10" s="96"/>
      <c r="B10" s="96"/>
      <c r="C10" s="96"/>
      <c r="D10" s="75"/>
      <c r="E10" s="436"/>
      <c r="F10" s="435"/>
    </row>
    <row r="11" spans="1:10" ht="15">
      <c r="A11" s="96"/>
      <c r="B11" s="96"/>
      <c r="C11" s="96"/>
      <c r="D11" s="75"/>
      <c r="E11" s="76" t="s">
        <v>61</v>
      </c>
      <c r="F11" s="435"/>
    </row>
    <row r="12" spans="1:10" ht="15">
      <c r="A12" s="387"/>
      <c r="B12" s="387"/>
      <c r="C12" s="387"/>
      <c r="D12" s="79"/>
      <c r="E12" s="82"/>
      <c r="F12" s="435"/>
      <c r="H12" s="437"/>
    </row>
    <row r="13" spans="1:10" ht="15">
      <c r="A13" s="92" t="s">
        <v>213</v>
      </c>
      <c r="B13" s="92"/>
      <c r="C13" s="92"/>
      <c r="D13" s="68"/>
      <c r="E13" s="85">
        <v>177</v>
      </c>
      <c r="F13" s="435"/>
    </row>
    <row r="14" spans="1:10" ht="15">
      <c r="A14" s="95" t="s">
        <v>214</v>
      </c>
      <c r="B14" s="416"/>
      <c r="C14" s="94" t="s">
        <v>77</v>
      </c>
      <c r="D14" s="95"/>
      <c r="E14" s="407">
        <v>867</v>
      </c>
      <c r="F14" s="435"/>
    </row>
    <row r="15" spans="1:10" ht="15">
      <c r="A15" s="95"/>
      <c r="B15" s="416"/>
      <c r="C15" s="94" t="s">
        <v>207</v>
      </c>
      <c r="D15" s="95"/>
      <c r="E15" s="407">
        <v>3773984</v>
      </c>
      <c r="F15" s="435"/>
    </row>
    <row r="16" spans="1:10" ht="15">
      <c r="A16" s="95" t="s">
        <v>215</v>
      </c>
      <c r="B16" s="416"/>
      <c r="C16" s="416" t="s">
        <v>77</v>
      </c>
      <c r="D16" s="416"/>
      <c r="E16" s="417">
        <v>663022</v>
      </c>
      <c r="F16" s="435"/>
    </row>
    <row r="17" spans="1:10" ht="15">
      <c r="A17" s="95"/>
      <c r="B17" s="416"/>
      <c r="C17" s="416" t="s">
        <v>207</v>
      </c>
      <c r="D17" s="416"/>
      <c r="E17" s="417">
        <v>91449003</v>
      </c>
      <c r="F17" s="435"/>
      <c r="H17" s="438"/>
    </row>
    <row r="18" spans="1:10" ht="15">
      <c r="A18" s="95" t="s">
        <v>172</v>
      </c>
      <c r="B18" s="416"/>
      <c r="C18" s="416"/>
      <c r="D18" s="416"/>
      <c r="E18" s="85">
        <v>156180</v>
      </c>
      <c r="F18" s="435"/>
    </row>
    <row r="19" spans="1:10" ht="15">
      <c r="A19" s="68" t="s">
        <v>216</v>
      </c>
      <c r="B19" s="421"/>
      <c r="C19" s="421"/>
      <c r="D19" s="421"/>
      <c r="E19" s="393">
        <v>2750</v>
      </c>
      <c r="F19" s="435"/>
    </row>
    <row r="20" spans="1:10" ht="15">
      <c r="A20" s="398" t="s">
        <v>174</v>
      </c>
      <c r="B20" s="398"/>
      <c r="C20" s="398"/>
      <c r="D20" s="95"/>
      <c r="E20" s="236">
        <f>E15+E17+E18+E19</f>
        <v>95381917</v>
      </c>
      <c r="F20" s="435"/>
    </row>
    <row r="21" spans="1:10">
      <c r="A21" s="439"/>
      <c r="B21" s="439"/>
      <c r="C21" s="439"/>
      <c r="D21" s="439"/>
      <c r="E21" s="439"/>
      <c r="F21" s="439"/>
      <c r="G21" s="440"/>
      <c r="H21" s="441"/>
      <c r="I21" s="441"/>
      <c r="J21" s="441"/>
    </row>
    <row r="22" spans="1:10">
      <c r="A22" s="442" t="s">
        <v>217</v>
      </c>
      <c r="B22" s="442"/>
      <c r="C22" s="442"/>
      <c r="D22" s="442"/>
      <c r="E22" s="442"/>
      <c r="F22" s="443"/>
      <c r="G22" s="443"/>
      <c r="H22" s="443"/>
      <c r="I22" s="443"/>
      <c r="J22" s="443"/>
    </row>
  </sheetData>
  <mergeCells count="20">
    <mergeCell ref="A22:E22"/>
    <mergeCell ref="F22:J22"/>
    <mergeCell ref="A16:B17"/>
    <mergeCell ref="C16:D16"/>
    <mergeCell ref="C17:D17"/>
    <mergeCell ref="A18:D18"/>
    <mergeCell ref="A19:D19"/>
    <mergeCell ref="A20:D20"/>
    <mergeCell ref="A9:D12"/>
    <mergeCell ref="E9:E10"/>
    <mergeCell ref="A13:D13"/>
    <mergeCell ref="A14:B15"/>
    <mergeCell ref="C14:D14"/>
    <mergeCell ref="C15:D15"/>
    <mergeCell ref="A5:G5"/>
    <mergeCell ref="A6:J6"/>
    <mergeCell ref="A7:B7"/>
    <mergeCell ref="I7:J7"/>
    <mergeCell ref="A8:C8"/>
    <mergeCell ref="G8:J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25"/>
  <sheetViews>
    <sheetView rightToLeft="1" workbookViewId="0">
      <selection activeCell="L12" sqref="L12"/>
    </sheetView>
  </sheetViews>
  <sheetFormatPr defaultRowHeight="14.25"/>
  <cols>
    <col min="9" max="9" width="16.875" customWidth="1"/>
  </cols>
  <sheetData>
    <row r="5" spans="1:9" ht="15.75">
      <c r="A5" s="32" t="s">
        <v>8</v>
      </c>
      <c r="B5" s="32"/>
      <c r="C5" s="32"/>
      <c r="D5" s="32"/>
      <c r="E5" s="32"/>
      <c r="F5" s="32"/>
      <c r="G5" s="32"/>
      <c r="H5" s="32"/>
      <c r="I5" s="32"/>
    </row>
    <row r="6" spans="1:9" ht="15.75">
      <c r="A6" s="33"/>
      <c r="B6" s="33"/>
      <c r="C6" s="33"/>
      <c r="D6" s="33"/>
      <c r="E6" s="33"/>
      <c r="F6" s="33"/>
      <c r="G6" s="33"/>
      <c r="H6" s="33"/>
      <c r="I6" s="33"/>
    </row>
    <row r="7" spans="1:9" ht="15.75">
      <c r="A7" s="34" t="s">
        <v>9</v>
      </c>
      <c r="B7" s="34"/>
      <c r="C7" s="35"/>
      <c r="D7" s="35"/>
      <c r="E7" s="35"/>
      <c r="F7" s="36"/>
      <c r="G7" s="37"/>
      <c r="H7" s="37"/>
      <c r="I7" s="38"/>
    </row>
    <row r="8" spans="1:9" ht="15">
      <c r="A8" s="39" t="s">
        <v>10</v>
      </c>
      <c r="B8" s="40" t="s">
        <v>11</v>
      </c>
      <c r="C8" s="41" t="s">
        <v>12</v>
      </c>
      <c r="D8" s="42"/>
      <c r="E8" s="39"/>
      <c r="F8" s="41" t="s">
        <v>13</v>
      </c>
      <c r="G8" s="42"/>
      <c r="H8" s="39"/>
      <c r="I8" s="38"/>
    </row>
    <row r="9" spans="1:9">
      <c r="A9" s="39"/>
      <c r="B9" s="40"/>
      <c r="C9" s="43" t="s">
        <v>14</v>
      </c>
      <c r="D9" s="44" t="s">
        <v>15</v>
      </c>
      <c r="E9" s="44" t="s">
        <v>16</v>
      </c>
      <c r="F9" s="43" t="s">
        <v>14</v>
      </c>
      <c r="G9" s="44" t="s">
        <v>17</v>
      </c>
      <c r="H9" s="44" t="s">
        <v>16</v>
      </c>
      <c r="I9" s="38"/>
    </row>
    <row r="10" spans="1:9">
      <c r="A10" s="39"/>
      <c r="B10" s="40"/>
      <c r="C10" s="45"/>
      <c r="D10" s="46"/>
      <c r="E10" s="46"/>
      <c r="F10" s="45"/>
      <c r="G10" s="46"/>
      <c r="H10" s="46"/>
      <c r="I10" s="38"/>
    </row>
    <row r="11" spans="1:9">
      <c r="A11" s="39"/>
      <c r="B11" s="40"/>
      <c r="C11" s="45"/>
      <c r="D11" s="46"/>
      <c r="E11" s="46"/>
      <c r="F11" s="45"/>
      <c r="G11" s="46"/>
      <c r="H11" s="46"/>
      <c r="I11" s="38"/>
    </row>
    <row r="12" spans="1:9">
      <c r="A12" s="39"/>
      <c r="B12" s="40"/>
      <c r="C12" s="47"/>
      <c r="D12" s="48"/>
      <c r="E12" s="48"/>
      <c r="F12" s="47"/>
      <c r="G12" s="48"/>
      <c r="H12" s="48"/>
      <c r="I12" s="38"/>
    </row>
    <row r="13" spans="1:9" ht="15">
      <c r="A13" s="49" t="s">
        <v>18</v>
      </c>
      <c r="B13" s="50">
        <v>1</v>
      </c>
      <c r="C13" s="50">
        <v>6</v>
      </c>
      <c r="D13" s="51" t="s">
        <v>19</v>
      </c>
      <c r="E13" s="52">
        <v>57</v>
      </c>
      <c r="F13" s="50">
        <v>3</v>
      </c>
      <c r="G13" s="51" t="s">
        <v>19</v>
      </c>
      <c r="H13" s="53">
        <v>19</v>
      </c>
      <c r="I13" s="38"/>
    </row>
    <row r="14" spans="1:9" ht="15">
      <c r="A14" s="54" t="s">
        <v>20</v>
      </c>
      <c r="B14" s="50">
        <v>1</v>
      </c>
      <c r="C14" s="50">
        <v>4</v>
      </c>
      <c r="D14" s="55" t="s">
        <v>19</v>
      </c>
      <c r="E14" s="50">
        <v>25</v>
      </c>
      <c r="F14" s="50">
        <v>2</v>
      </c>
      <c r="G14" s="55" t="s">
        <v>19</v>
      </c>
      <c r="H14" s="50">
        <v>25</v>
      </c>
      <c r="I14" s="38"/>
    </row>
    <row r="15" spans="1:9" ht="15">
      <c r="A15" s="56" t="s">
        <v>21</v>
      </c>
      <c r="B15" s="50">
        <v>13</v>
      </c>
      <c r="C15" s="50">
        <v>117</v>
      </c>
      <c r="D15" s="50">
        <v>1060</v>
      </c>
      <c r="E15" s="50">
        <v>29037</v>
      </c>
      <c r="F15" s="50">
        <v>50</v>
      </c>
      <c r="G15" s="50">
        <v>1315</v>
      </c>
      <c r="H15" s="50">
        <v>26972</v>
      </c>
      <c r="I15" s="38"/>
    </row>
    <row r="16" spans="1:9" ht="15">
      <c r="A16" s="56" t="s">
        <v>22</v>
      </c>
      <c r="B16" s="50">
        <v>5</v>
      </c>
      <c r="C16" s="50">
        <v>52</v>
      </c>
      <c r="D16" s="50">
        <v>19000</v>
      </c>
      <c r="E16" s="50">
        <v>8310</v>
      </c>
      <c r="F16" s="50">
        <v>36</v>
      </c>
      <c r="G16" s="50">
        <v>12002</v>
      </c>
      <c r="H16" s="50">
        <v>8310</v>
      </c>
      <c r="I16" s="38"/>
    </row>
    <row r="17" spans="1:9" ht="15">
      <c r="A17" s="56" t="s">
        <v>23</v>
      </c>
      <c r="B17" s="50">
        <v>13</v>
      </c>
      <c r="C17" s="50">
        <v>96</v>
      </c>
      <c r="D17" s="50"/>
      <c r="E17" s="50">
        <v>22374</v>
      </c>
      <c r="F17" s="50">
        <v>60</v>
      </c>
      <c r="G17" s="55" t="s">
        <v>19</v>
      </c>
      <c r="H17" s="50">
        <v>17964</v>
      </c>
      <c r="I17" s="57"/>
    </row>
    <row r="18" spans="1:9" ht="15">
      <c r="A18" s="56" t="s">
        <v>24</v>
      </c>
      <c r="B18" s="50">
        <v>6</v>
      </c>
      <c r="C18" s="50">
        <v>34</v>
      </c>
      <c r="D18" s="50">
        <v>30800</v>
      </c>
      <c r="E18" s="50">
        <v>44748</v>
      </c>
      <c r="F18" s="50">
        <v>28</v>
      </c>
      <c r="G18" s="50">
        <v>22000</v>
      </c>
      <c r="H18" s="50">
        <v>41335</v>
      </c>
      <c r="I18" s="57"/>
    </row>
    <row r="19" spans="1:9" ht="15">
      <c r="A19" s="56" t="s">
        <v>25</v>
      </c>
      <c r="B19" s="58">
        <v>7</v>
      </c>
      <c r="C19" s="50">
        <v>57</v>
      </c>
      <c r="D19" s="58">
        <v>29800</v>
      </c>
      <c r="E19" s="58">
        <v>10370</v>
      </c>
      <c r="F19" s="58">
        <v>34</v>
      </c>
      <c r="G19" s="58">
        <v>14400</v>
      </c>
      <c r="H19" s="58">
        <v>6596</v>
      </c>
      <c r="I19" s="57"/>
    </row>
    <row r="20" spans="1:9" ht="15">
      <c r="A20" s="56" t="s">
        <v>26</v>
      </c>
      <c r="B20" s="58">
        <v>1</v>
      </c>
      <c r="C20" s="50">
        <v>8</v>
      </c>
      <c r="D20" s="58">
        <v>2000</v>
      </c>
      <c r="E20" s="50">
        <v>115</v>
      </c>
      <c r="F20" s="58">
        <v>6</v>
      </c>
      <c r="G20" s="58">
        <v>2000</v>
      </c>
      <c r="H20" s="50">
        <v>115</v>
      </c>
      <c r="I20" s="57"/>
    </row>
    <row r="21" spans="1:9" ht="15">
      <c r="A21" s="56" t="s">
        <v>27</v>
      </c>
      <c r="B21" s="50">
        <v>5</v>
      </c>
      <c r="C21" s="50">
        <v>14</v>
      </c>
      <c r="D21" s="55" t="s">
        <v>19</v>
      </c>
      <c r="E21" s="50">
        <v>5708</v>
      </c>
      <c r="F21" s="50">
        <v>7</v>
      </c>
      <c r="G21" s="55" t="s">
        <v>19</v>
      </c>
      <c r="H21" s="50">
        <v>890</v>
      </c>
      <c r="I21" s="57"/>
    </row>
    <row r="22" spans="1:9" ht="15">
      <c r="A22" s="56" t="s">
        <v>28</v>
      </c>
      <c r="B22" s="50">
        <v>2</v>
      </c>
      <c r="C22" s="50">
        <v>22</v>
      </c>
      <c r="D22" s="55" t="s">
        <v>19</v>
      </c>
      <c r="E22" s="50">
        <v>1250</v>
      </c>
      <c r="F22" s="50">
        <v>13</v>
      </c>
      <c r="G22" s="55" t="s">
        <v>19</v>
      </c>
      <c r="H22" s="50">
        <v>1250</v>
      </c>
      <c r="I22" s="57"/>
    </row>
    <row r="23" spans="1:9" ht="15">
      <c r="A23" s="59" t="s">
        <v>29</v>
      </c>
      <c r="B23" s="50">
        <v>2</v>
      </c>
      <c r="C23" s="50">
        <v>18</v>
      </c>
      <c r="D23" s="55" t="s">
        <v>19</v>
      </c>
      <c r="E23" s="50">
        <v>233</v>
      </c>
      <c r="F23" s="50">
        <v>10</v>
      </c>
      <c r="G23" s="55" t="s">
        <v>19</v>
      </c>
      <c r="H23" s="50">
        <v>113</v>
      </c>
      <c r="I23" s="57"/>
    </row>
    <row r="24" spans="1:9" ht="15">
      <c r="A24" s="60" t="s">
        <v>30</v>
      </c>
      <c r="B24" s="50">
        <v>56</v>
      </c>
      <c r="C24" s="50">
        <v>428</v>
      </c>
      <c r="D24" s="50">
        <v>82660</v>
      </c>
      <c r="E24" s="50">
        <v>122227</v>
      </c>
      <c r="F24" s="50">
        <v>249</v>
      </c>
      <c r="G24" s="50">
        <v>51717</v>
      </c>
      <c r="H24" s="50">
        <v>103589</v>
      </c>
      <c r="I24" s="38"/>
    </row>
    <row r="25" spans="1:9" ht="15">
      <c r="A25" s="61" t="s">
        <v>31</v>
      </c>
      <c r="B25" s="61"/>
      <c r="C25" s="61"/>
      <c r="D25" s="61"/>
      <c r="E25" s="61"/>
      <c r="F25" s="61"/>
      <c r="G25" s="61"/>
      <c r="H25" s="62"/>
      <c r="I25" s="38"/>
    </row>
  </sheetData>
  <mergeCells count="14">
    <mergeCell ref="F9:F12"/>
    <mergeCell ref="G9:G12"/>
    <mergeCell ref="H9:H12"/>
    <mergeCell ref="A25:G25"/>
    <mergeCell ref="A5:I5"/>
    <mergeCell ref="A6:I6"/>
    <mergeCell ref="A7:B7"/>
    <mergeCell ref="A8:A12"/>
    <mergeCell ref="B8:B12"/>
    <mergeCell ref="C8:E8"/>
    <mergeCell ref="F8:H8"/>
    <mergeCell ref="C9:C12"/>
    <mergeCell ref="D9:D12"/>
    <mergeCell ref="E9:E1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6"/>
  <sheetViews>
    <sheetView rightToLeft="1" workbookViewId="0">
      <selection activeCell="I18" sqref="I18"/>
    </sheetView>
  </sheetViews>
  <sheetFormatPr defaultRowHeight="14.25"/>
  <cols>
    <col min="6" max="6" width="12.75" customWidth="1"/>
  </cols>
  <sheetData>
    <row r="4" spans="1:6" ht="15.75">
      <c r="A4" s="117" t="s">
        <v>218</v>
      </c>
      <c r="B4" s="117"/>
      <c r="C4" s="117"/>
      <c r="D4" s="117"/>
      <c r="E4" s="117"/>
      <c r="F4" s="117"/>
    </row>
    <row r="5" spans="1:6" ht="19.5">
      <c r="A5" s="192"/>
      <c r="B5" s="365" t="s">
        <v>219</v>
      </c>
      <c r="C5" s="365"/>
      <c r="D5" s="444"/>
      <c r="E5" s="444"/>
      <c r="F5" s="444"/>
    </row>
    <row r="6" spans="1:6" ht="15.75">
      <c r="A6" s="192"/>
      <c r="B6" s="431" t="s">
        <v>220</v>
      </c>
      <c r="C6" s="431"/>
      <c r="D6" s="431"/>
      <c r="E6" s="67"/>
      <c r="F6" s="67"/>
    </row>
    <row r="7" spans="1:6" ht="15">
      <c r="B7" s="294" t="s">
        <v>115</v>
      </c>
      <c r="C7" s="294"/>
      <c r="D7" s="294"/>
      <c r="E7" s="193"/>
      <c r="F7" s="200" t="s">
        <v>221</v>
      </c>
    </row>
    <row r="8" spans="1:6" ht="15">
      <c r="B8" s="296"/>
      <c r="C8" s="296"/>
      <c r="D8" s="296"/>
      <c r="E8" s="199"/>
      <c r="F8" s="293" t="s">
        <v>61</v>
      </c>
    </row>
    <row r="9" spans="1:6" ht="15">
      <c r="B9" s="299"/>
      <c r="C9" s="299"/>
      <c r="D9" s="299"/>
      <c r="E9" s="203"/>
      <c r="F9" s="205"/>
    </row>
    <row r="10" spans="1:6" ht="15">
      <c r="A10" s="445"/>
      <c r="B10" s="375" t="s">
        <v>158</v>
      </c>
      <c r="C10" s="280" t="s">
        <v>222</v>
      </c>
      <c r="D10" s="372" t="s">
        <v>206</v>
      </c>
      <c r="E10" s="372"/>
      <c r="F10" s="446">
        <v>60152</v>
      </c>
    </row>
    <row r="11" spans="1:6" ht="15">
      <c r="A11" s="445"/>
      <c r="B11" s="447"/>
      <c r="C11" s="284"/>
      <c r="D11" s="372" t="s">
        <v>207</v>
      </c>
      <c r="E11" s="372"/>
      <c r="F11" s="446">
        <v>42277178</v>
      </c>
    </row>
    <row r="12" spans="1:6" ht="15">
      <c r="A12" s="445"/>
      <c r="B12" s="447"/>
      <c r="C12" s="280" t="s">
        <v>223</v>
      </c>
      <c r="D12" s="372" t="s">
        <v>224</v>
      </c>
      <c r="E12" s="372"/>
      <c r="F12" s="448">
        <v>1877</v>
      </c>
    </row>
    <row r="13" spans="1:6" ht="15">
      <c r="A13" s="445"/>
      <c r="B13" s="447"/>
      <c r="C13" s="284"/>
      <c r="D13" s="372" t="s">
        <v>207</v>
      </c>
      <c r="E13" s="372"/>
      <c r="F13" s="448">
        <v>128053614</v>
      </c>
    </row>
    <row r="14" spans="1:6" ht="15">
      <c r="A14" s="445"/>
      <c r="B14" s="447"/>
      <c r="C14" s="372" t="s">
        <v>225</v>
      </c>
      <c r="D14" s="449" t="s">
        <v>206</v>
      </c>
      <c r="E14" s="450" t="s">
        <v>226</v>
      </c>
      <c r="F14" s="448">
        <v>14002</v>
      </c>
    </row>
    <row r="15" spans="1:6" ht="15">
      <c r="A15" s="445"/>
      <c r="B15" s="447"/>
      <c r="C15" s="372"/>
      <c r="D15" s="449"/>
      <c r="E15" s="450" t="s">
        <v>227</v>
      </c>
      <c r="F15" s="448">
        <v>54</v>
      </c>
    </row>
    <row r="16" spans="1:6" ht="15">
      <c r="A16" s="445"/>
      <c r="B16" s="447"/>
      <c r="C16" s="372"/>
      <c r="D16" s="449"/>
      <c r="E16" s="450" t="s">
        <v>30</v>
      </c>
      <c r="F16" s="446">
        <f>F14+F15</f>
        <v>14056</v>
      </c>
    </row>
    <row r="17" spans="1:6" ht="15">
      <c r="A17" s="445"/>
      <c r="B17" s="447"/>
      <c r="C17" s="372"/>
      <c r="D17" s="449" t="s">
        <v>78</v>
      </c>
      <c r="E17" s="450" t="s">
        <v>226</v>
      </c>
      <c r="F17" s="448">
        <v>9377093</v>
      </c>
    </row>
    <row r="18" spans="1:6" ht="15">
      <c r="A18" s="445"/>
      <c r="B18" s="447"/>
      <c r="C18" s="372"/>
      <c r="D18" s="449"/>
      <c r="E18" s="450" t="s">
        <v>227</v>
      </c>
      <c r="F18" s="448">
        <v>22420</v>
      </c>
    </row>
    <row r="19" spans="1:6" ht="15">
      <c r="A19" s="445"/>
      <c r="B19" s="447"/>
      <c r="C19" s="372"/>
      <c r="D19" s="449"/>
      <c r="E19" s="450" t="s">
        <v>30</v>
      </c>
      <c r="F19" s="446">
        <f>F17+F18</f>
        <v>9399513</v>
      </c>
    </row>
    <row r="20" spans="1:6" ht="15">
      <c r="A20" s="445"/>
      <c r="B20" s="447"/>
      <c r="C20" s="280" t="s">
        <v>228</v>
      </c>
      <c r="D20" s="372" t="s">
        <v>229</v>
      </c>
      <c r="E20" s="372"/>
      <c r="F20" s="448">
        <v>1236764</v>
      </c>
    </row>
    <row r="21" spans="1:6" ht="15">
      <c r="A21" s="445"/>
      <c r="B21" s="447"/>
      <c r="C21" s="282"/>
      <c r="D21" s="372" t="s">
        <v>230</v>
      </c>
      <c r="E21" s="372"/>
      <c r="F21" s="448">
        <v>1511065</v>
      </c>
    </row>
    <row r="22" spans="1:6" ht="15">
      <c r="A22" s="445"/>
      <c r="B22" s="447"/>
      <c r="C22" s="282"/>
      <c r="D22" s="372" t="s">
        <v>167</v>
      </c>
      <c r="E22" s="372"/>
      <c r="F22" s="448">
        <v>11556836</v>
      </c>
    </row>
    <row r="23" spans="1:6">
      <c r="A23" s="445"/>
      <c r="B23" s="447"/>
      <c r="C23" s="282"/>
      <c r="D23" s="451" t="s">
        <v>168</v>
      </c>
      <c r="E23" s="452"/>
      <c r="F23" s="453">
        <v>12903681</v>
      </c>
    </row>
    <row r="24" spans="1:6">
      <c r="A24" s="445"/>
      <c r="B24" s="447"/>
      <c r="C24" s="282"/>
      <c r="D24" s="454"/>
      <c r="E24" s="455"/>
      <c r="F24" s="456"/>
    </row>
    <row r="25" spans="1:6">
      <c r="A25" s="445"/>
      <c r="B25" s="447"/>
      <c r="C25" s="282"/>
      <c r="D25" s="369" t="s">
        <v>169</v>
      </c>
      <c r="E25" s="193"/>
      <c r="F25" s="453">
        <v>3679335</v>
      </c>
    </row>
    <row r="26" spans="1:6" ht="15" thickBot="1">
      <c r="A26" s="445"/>
      <c r="B26" s="447"/>
      <c r="C26" s="282"/>
      <c r="D26" s="457"/>
      <c r="E26" s="199"/>
      <c r="F26" s="458"/>
    </row>
    <row r="27" spans="1:6" ht="15.75" thickBot="1">
      <c r="A27" s="445"/>
      <c r="B27" s="377" t="s">
        <v>170</v>
      </c>
      <c r="C27" s="378"/>
      <c r="D27" s="378"/>
      <c r="E27" s="378"/>
      <c r="F27" s="459">
        <f>F11+F13+F19+F20+F21+F22+F23+F25</f>
        <v>210617986</v>
      </c>
    </row>
    <row r="28" spans="1:6" ht="15">
      <c r="A28" s="445"/>
      <c r="B28" s="203" t="s">
        <v>213</v>
      </c>
      <c r="C28" s="286"/>
      <c r="D28" s="286"/>
      <c r="E28" s="286"/>
      <c r="F28" s="460">
        <v>5991</v>
      </c>
    </row>
    <row r="29" spans="1:6" ht="15">
      <c r="A29" s="445"/>
      <c r="B29" s="193" t="s">
        <v>72</v>
      </c>
      <c r="C29" s="280" t="s">
        <v>214</v>
      </c>
      <c r="D29" s="372" t="s">
        <v>206</v>
      </c>
      <c r="E29" s="372"/>
      <c r="F29" s="461">
        <v>54161</v>
      </c>
    </row>
    <row r="30" spans="1:6" ht="15">
      <c r="A30" s="445"/>
      <c r="B30" s="199"/>
      <c r="C30" s="284"/>
      <c r="D30" s="462" t="s">
        <v>207</v>
      </c>
      <c r="E30" s="381"/>
      <c r="F30" s="448">
        <v>246166356</v>
      </c>
    </row>
    <row r="31" spans="1:6" ht="15">
      <c r="A31" s="445"/>
      <c r="B31" s="199"/>
      <c r="C31" s="372" t="s">
        <v>172</v>
      </c>
      <c r="D31" s="372"/>
      <c r="E31" s="372"/>
      <c r="F31" s="448">
        <v>5314549</v>
      </c>
    </row>
    <row r="32" spans="1:6" ht="15.75" thickBot="1">
      <c r="A32" s="445"/>
      <c r="B32" s="199"/>
      <c r="C32" s="197" t="s">
        <v>231</v>
      </c>
      <c r="D32" s="197"/>
      <c r="E32" s="197"/>
      <c r="F32" s="463">
        <v>500388</v>
      </c>
    </row>
    <row r="33" spans="1:6" ht="15.75" thickBot="1">
      <c r="A33" s="445"/>
      <c r="B33" s="377" t="s">
        <v>174</v>
      </c>
      <c r="C33" s="378"/>
      <c r="D33" s="378"/>
      <c r="E33" s="378"/>
      <c r="F33" s="459">
        <f>F30+F31+F32</f>
        <v>251981293</v>
      </c>
    </row>
    <row r="34" spans="1:6">
      <c r="B34" s="464"/>
      <c r="C34" s="464"/>
      <c r="D34" s="464"/>
      <c r="E34" s="464"/>
      <c r="F34" s="465"/>
    </row>
    <row r="35" spans="1:6">
      <c r="F35" s="466"/>
    </row>
    <row r="36" spans="1:6">
      <c r="F36" s="466"/>
    </row>
  </sheetData>
  <mergeCells count="31">
    <mergeCell ref="C32:E32"/>
    <mergeCell ref="B33:E33"/>
    <mergeCell ref="F23:F24"/>
    <mergeCell ref="D25:E26"/>
    <mergeCell ref="F25:F26"/>
    <mergeCell ref="B27:E27"/>
    <mergeCell ref="B28:E28"/>
    <mergeCell ref="B29:B32"/>
    <mergeCell ref="C29:C30"/>
    <mergeCell ref="D29:E29"/>
    <mergeCell ref="D30:E30"/>
    <mergeCell ref="C31:E31"/>
    <mergeCell ref="D13:E13"/>
    <mergeCell ref="C14:C19"/>
    <mergeCell ref="D14:D16"/>
    <mergeCell ref="D17:D19"/>
    <mergeCell ref="C20:C26"/>
    <mergeCell ref="D20:E20"/>
    <mergeCell ref="D21:E21"/>
    <mergeCell ref="D22:E22"/>
    <mergeCell ref="D23:E24"/>
    <mergeCell ref="A4:F4"/>
    <mergeCell ref="B5:C5"/>
    <mergeCell ref="B6:D6"/>
    <mergeCell ref="B7:E9"/>
    <mergeCell ref="B10:B26"/>
    <mergeCell ref="C10:C11"/>
    <mergeCell ref="D10:E10"/>
    <mergeCell ref="D11:E11"/>
    <mergeCell ref="C12:C13"/>
    <mergeCell ref="D12:E1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F30"/>
  <sheetViews>
    <sheetView rightToLeft="1" workbookViewId="0">
      <selection activeCell="J8" sqref="J8"/>
    </sheetView>
  </sheetViews>
  <sheetFormatPr defaultRowHeight="14.25"/>
  <sheetData>
    <row r="5" spans="1:6" ht="15.75">
      <c r="A5" s="467" t="s">
        <v>232</v>
      </c>
      <c r="B5" s="467"/>
      <c r="C5" s="467"/>
      <c r="D5" s="467"/>
      <c r="E5" s="467"/>
      <c r="F5" s="467"/>
    </row>
    <row r="6" spans="1:6" ht="15.75">
      <c r="A6" s="468" t="s">
        <v>233</v>
      </c>
      <c r="B6" s="468"/>
      <c r="C6" s="469"/>
      <c r="D6" s="469"/>
      <c r="E6" s="469"/>
      <c r="F6" s="385"/>
    </row>
    <row r="7" spans="1:6" ht="15.75">
      <c r="A7" s="118" t="s">
        <v>234</v>
      </c>
      <c r="B7" s="118"/>
      <c r="C7" s="118"/>
      <c r="D7" s="430"/>
      <c r="E7" s="66"/>
      <c r="F7" s="385"/>
    </row>
    <row r="8" spans="1:6" ht="15">
      <c r="A8" s="92" t="s">
        <v>115</v>
      </c>
      <c r="B8" s="92"/>
      <c r="C8" s="92"/>
      <c r="D8" s="68"/>
      <c r="E8" s="421" t="s">
        <v>56</v>
      </c>
      <c r="F8" s="435"/>
    </row>
    <row r="9" spans="1:6" ht="15">
      <c r="A9" s="96"/>
      <c r="B9" s="96"/>
      <c r="C9" s="96"/>
      <c r="D9" s="75"/>
      <c r="E9" s="436"/>
      <c r="F9" s="435"/>
    </row>
    <row r="10" spans="1:6" ht="15">
      <c r="A10" s="96"/>
      <c r="B10" s="96"/>
      <c r="C10" s="96"/>
      <c r="D10" s="75"/>
      <c r="E10" s="76" t="s">
        <v>61</v>
      </c>
      <c r="F10" s="435"/>
    </row>
    <row r="11" spans="1:6" ht="15">
      <c r="A11" s="387"/>
      <c r="B11" s="387"/>
      <c r="C11" s="387"/>
      <c r="D11" s="79"/>
      <c r="E11" s="82"/>
      <c r="F11" s="435"/>
    </row>
    <row r="12" spans="1:6" ht="15">
      <c r="A12" s="470" t="s">
        <v>158</v>
      </c>
      <c r="B12" s="471" t="s">
        <v>222</v>
      </c>
      <c r="C12" s="472" t="s">
        <v>235</v>
      </c>
      <c r="D12" s="473"/>
      <c r="E12" s="417">
        <v>2539</v>
      </c>
      <c r="F12" s="435"/>
    </row>
    <row r="13" spans="1:6" ht="15">
      <c r="A13" s="470"/>
      <c r="B13" s="471"/>
      <c r="C13" s="472" t="s">
        <v>207</v>
      </c>
      <c r="D13" s="473"/>
      <c r="E13" s="236">
        <v>4557420</v>
      </c>
      <c r="F13" s="435"/>
    </row>
    <row r="14" spans="1:6" ht="15">
      <c r="A14" s="470"/>
      <c r="B14" s="471" t="s">
        <v>223</v>
      </c>
      <c r="C14" s="472" t="s">
        <v>236</v>
      </c>
      <c r="D14" s="473"/>
      <c r="E14" s="236">
        <v>57152</v>
      </c>
      <c r="F14" s="435"/>
    </row>
    <row r="15" spans="1:6" ht="15">
      <c r="A15" s="470"/>
      <c r="B15" s="471"/>
      <c r="C15" s="472" t="s">
        <v>207</v>
      </c>
      <c r="D15" s="473"/>
      <c r="E15" s="236">
        <v>34653010</v>
      </c>
      <c r="F15" s="435"/>
    </row>
    <row r="16" spans="1:6" ht="15">
      <c r="A16" s="470"/>
      <c r="B16" s="471" t="s">
        <v>237</v>
      </c>
      <c r="C16" s="474" t="s">
        <v>238</v>
      </c>
      <c r="D16" s="475" t="s">
        <v>226</v>
      </c>
      <c r="E16" s="236">
        <v>606</v>
      </c>
      <c r="F16" s="435"/>
    </row>
    <row r="17" spans="1:6" ht="15">
      <c r="A17" s="470"/>
      <c r="B17" s="471"/>
      <c r="C17" s="474"/>
      <c r="D17" s="475" t="s">
        <v>227</v>
      </c>
      <c r="E17" s="236">
        <v>39</v>
      </c>
      <c r="F17" s="435"/>
    </row>
    <row r="18" spans="1:6" ht="15">
      <c r="A18" s="470"/>
      <c r="B18" s="471"/>
      <c r="C18" s="472" t="s">
        <v>30</v>
      </c>
      <c r="D18" s="473"/>
      <c r="E18" s="236">
        <v>645</v>
      </c>
      <c r="F18" s="435"/>
    </row>
    <row r="19" spans="1:6" ht="15">
      <c r="A19" s="470"/>
      <c r="B19" s="471"/>
      <c r="C19" s="474" t="s">
        <v>239</v>
      </c>
      <c r="D19" s="475" t="s">
        <v>226</v>
      </c>
      <c r="E19" s="236">
        <v>2583400</v>
      </c>
      <c r="F19" s="435"/>
    </row>
    <row r="20" spans="1:6" ht="15">
      <c r="A20" s="470"/>
      <c r="B20" s="471"/>
      <c r="C20" s="474"/>
      <c r="D20" s="475" t="s">
        <v>227</v>
      </c>
      <c r="E20" s="236">
        <v>111000</v>
      </c>
      <c r="F20" s="435"/>
    </row>
    <row r="21" spans="1:6">
      <c r="A21" s="470"/>
      <c r="B21" s="471"/>
      <c r="C21" s="472" t="s">
        <v>30</v>
      </c>
      <c r="D21" s="473"/>
      <c r="E21" s="236">
        <f>SUM(E19:E20)</f>
        <v>2694400</v>
      </c>
      <c r="F21" s="245"/>
    </row>
    <row r="22" spans="1:6">
      <c r="A22" s="470"/>
      <c r="B22" s="471"/>
      <c r="C22" s="472" t="s">
        <v>240</v>
      </c>
      <c r="D22" s="473"/>
      <c r="E22" s="236">
        <v>165651</v>
      </c>
      <c r="F22" s="245"/>
    </row>
    <row r="23" spans="1:6">
      <c r="A23" s="470"/>
      <c r="B23" s="471"/>
      <c r="C23" s="472" t="s">
        <v>241</v>
      </c>
      <c r="D23" s="473"/>
      <c r="E23" s="236">
        <v>233615</v>
      </c>
      <c r="F23" s="245"/>
    </row>
    <row r="24" spans="1:6">
      <c r="A24" s="470"/>
      <c r="B24" s="471"/>
      <c r="C24" s="472" t="s">
        <v>167</v>
      </c>
      <c r="D24" s="473"/>
      <c r="E24" s="236">
        <v>1379981</v>
      </c>
      <c r="F24" s="245"/>
    </row>
    <row r="25" spans="1:6">
      <c r="A25" s="470"/>
      <c r="B25" s="471"/>
      <c r="C25" s="476" t="s">
        <v>168</v>
      </c>
      <c r="D25" s="477"/>
      <c r="E25" s="478">
        <v>1525170</v>
      </c>
      <c r="F25" s="245"/>
    </row>
    <row r="26" spans="1:6">
      <c r="A26" s="479"/>
      <c r="B26" s="480"/>
      <c r="C26" s="481"/>
      <c r="D26" s="482"/>
      <c r="E26" s="483"/>
      <c r="F26" s="245"/>
    </row>
    <row r="27" spans="1:6">
      <c r="A27" s="479"/>
      <c r="B27" s="480"/>
      <c r="C27" s="484" t="s">
        <v>169</v>
      </c>
      <c r="D27" s="485"/>
      <c r="E27" s="238">
        <v>785680</v>
      </c>
      <c r="F27" s="486"/>
    </row>
    <row r="28" spans="1:6">
      <c r="A28" s="487" t="s">
        <v>242</v>
      </c>
      <c r="B28" s="487"/>
      <c r="C28" s="487"/>
      <c r="D28" s="487"/>
      <c r="E28" s="488">
        <f>E13+E15+E21+E22+E23+E24+E25+E27</f>
        <v>45994927</v>
      </c>
      <c r="F28" s="245"/>
    </row>
    <row r="29" spans="1:6" ht="15">
      <c r="A29" s="489"/>
      <c r="B29" s="303"/>
      <c r="C29" s="303"/>
      <c r="D29" s="303"/>
      <c r="E29" s="490"/>
    </row>
    <row r="30" spans="1:6">
      <c r="A30" s="245"/>
    </row>
  </sheetData>
  <mergeCells count="24">
    <mergeCell ref="C25:D26"/>
    <mergeCell ref="E25:E26"/>
    <mergeCell ref="C27:D27"/>
    <mergeCell ref="A28:D28"/>
    <mergeCell ref="C14:D14"/>
    <mergeCell ref="C15:D15"/>
    <mergeCell ref="B16:B27"/>
    <mergeCell ref="C16:C17"/>
    <mergeCell ref="C18:D18"/>
    <mergeCell ref="C19:C20"/>
    <mergeCell ref="C21:D21"/>
    <mergeCell ref="C22:D22"/>
    <mergeCell ref="C23:D23"/>
    <mergeCell ref="C24:D24"/>
    <mergeCell ref="A5:F5"/>
    <mergeCell ref="A6:B6"/>
    <mergeCell ref="A7:C7"/>
    <mergeCell ref="A8:D11"/>
    <mergeCell ref="E8:E9"/>
    <mergeCell ref="A12:A27"/>
    <mergeCell ref="B12:B13"/>
    <mergeCell ref="C12:D12"/>
    <mergeCell ref="C13:D13"/>
    <mergeCell ref="B14:B15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F30"/>
  <sheetViews>
    <sheetView rightToLeft="1" topLeftCell="A4" workbookViewId="0">
      <selection activeCell="I11" sqref="I11"/>
    </sheetView>
  </sheetViews>
  <sheetFormatPr defaultRowHeight="14.25"/>
  <sheetData>
    <row r="6" spans="1:6" ht="15.75">
      <c r="A6" s="382" t="s">
        <v>243</v>
      </c>
      <c r="B6" s="382"/>
      <c r="C6" s="382"/>
      <c r="D6" s="382"/>
      <c r="E6" s="382"/>
      <c r="F6" s="382"/>
    </row>
    <row r="7" spans="1:6" ht="15.75">
      <c r="A7" s="365" t="s">
        <v>244</v>
      </c>
      <c r="B7" s="365"/>
      <c r="C7" s="141"/>
      <c r="D7" s="141"/>
      <c r="E7" s="141"/>
      <c r="F7" s="141"/>
    </row>
    <row r="8" spans="1:6" ht="15.75">
      <c r="A8" s="491" t="s">
        <v>245</v>
      </c>
      <c r="B8" s="491"/>
      <c r="C8" s="491"/>
      <c r="D8" s="302"/>
      <c r="E8" s="302"/>
      <c r="F8" s="192"/>
    </row>
    <row r="9" spans="1:6" ht="15">
      <c r="A9" s="294" t="s">
        <v>115</v>
      </c>
      <c r="B9" s="294"/>
      <c r="C9" s="193"/>
      <c r="D9" s="369" t="s">
        <v>155</v>
      </c>
      <c r="E9" s="193"/>
    </row>
    <row r="10" spans="1:6" ht="15">
      <c r="A10" s="296"/>
      <c r="B10" s="296"/>
      <c r="C10" s="199"/>
      <c r="D10" s="370"/>
      <c r="E10" s="203"/>
    </row>
    <row r="11" spans="1:6" ht="15">
      <c r="A11" s="296"/>
      <c r="B11" s="296"/>
      <c r="C11" s="199"/>
      <c r="D11" s="197" t="s">
        <v>246</v>
      </c>
      <c r="E11" s="197" t="s">
        <v>157</v>
      </c>
      <c r="F11" s="492"/>
    </row>
    <row r="12" spans="1:6" ht="15">
      <c r="A12" s="296"/>
      <c r="B12" s="296"/>
      <c r="C12" s="199"/>
      <c r="D12" s="286"/>
      <c r="E12" s="286"/>
      <c r="F12" s="492"/>
    </row>
    <row r="13" spans="1:6">
      <c r="A13" s="493" t="s">
        <v>158</v>
      </c>
      <c r="B13" s="494" t="s">
        <v>159</v>
      </c>
      <c r="C13" s="495"/>
      <c r="D13" s="373">
        <v>1881</v>
      </c>
      <c r="E13" s="373">
        <v>710</v>
      </c>
      <c r="F13" s="245"/>
    </row>
    <row r="14" spans="1:6">
      <c r="A14" s="496"/>
      <c r="B14" s="494" t="s">
        <v>160</v>
      </c>
      <c r="C14" s="495"/>
      <c r="D14" s="373">
        <v>15110</v>
      </c>
      <c r="E14" s="373">
        <v>5407</v>
      </c>
    </row>
    <row r="15" spans="1:6">
      <c r="A15" s="496"/>
      <c r="B15" s="497" t="s">
        <v>161</v>
      </c>
      <c r="C15" s="498" t="s">
        <v>226</v>
      </c>
      <c r="D15" s="373">
        <v>1242</v>
      </c>
      <c r="E15" s="373">
        <v>448</v>
      </c>
    </row>
    <row r="16" spans="1:6">
      <c r="A16" s="496"/>
      <c r="B16" s="499"/>
      <c r="C16" s="498" t="s">
        <v>227</v>
      </c>
      <c r="D16" s="373">
        <v>4</v>
      </c>
      <c r="E16" s="373" t="s">
        <v>19</v>
      </c>
    </row>
    <row r="17" spans="1:6">
      <c r="A17" s="496"/>
      <c r="B17" s="494" t="s">
        <v>165</v>
      </c>
      <c r="C17" s="495"/>
      <c r="D17" s="373">
        <v>65</v>
      </c>
      <c r="E17" s="373">
        <v>27</v>
      </c>
    </row>
    <row r="18" spans="1:6">
      <c r="A18" s="496"/>
      <c r="B18" s="494" t="s">
        <v>166</v>
      </c>
      <c r="C18" s="495"/>
      <c r="D18" s="373">
        <v>121</v>
      </c>
      <c r="E18" s="373">
        <v>47</v>
      </c>
    </row>
    <row r="19" spans="1:6">
      <c r="A19" s="496"/>
      <c r="B19" s="494" t="s">
        <v>167</v>
      </c>
      <c r="C19" s="495"/>
      <c r="D19" s="373">
        <v>497</v>
      </c>
      <c r="E19" s="373">
        <v>190</v>
      </c>
    </row>
    <row r="20" spans="1:6">
      <c r="A20" s="496"/>
      <c r="B20" s="500" t="s">
        <v>168</v>
      </c>
      <c r="C20" s="501"/>
      <c r="D20" s="453">
        <v>727</v>
      </c>
      <c r="E20" s="502">
        <v>276</v>
      </c>
    </row>
    <row r="21" spans="1:6">
      <c r="A21" s="496"/>
      <c r="B21" s="503"/>
      <c r="C21" s="504"/>
      <c r="D21" s="456"/>
      <c r="E21" s="502"/>
      <c r="F21" s="505"/>
    </row>
    <row r="22" spans="1:6">
      <c r="A22" s="496"/>
      <c r="B22" s="506" t="s">
        <v>169</v>
      </c>
      <c r="C22" s="506"/>
      <c r="D22" s="453">
        <v>482</v>
      </c>
      <c r="E22" s="507">
        <v>187</v>
      </c>
    </row>
    <row r="23" spans="1:6">
      <c r="A23" s="496"/>
      <c r="B23" s="508"/>
      <c r="C23" s="508"/>
      <c r="D23" s="507"/>
      <c r="E23" s="507"/>
    </row>
    <row r="24" spans="1:6">
      <c r="A24" s="509" t="s">
        <v>170</v>
      </c>
      <c r="B24" s="509"/>
      <c r="C24" s="495"/>
      <c r="D24" s="461">
        <f>D13+D14+D15+D16+D17+D18+D19+D20+D22</f>
        <v>20129</v>
      </c>
      <c r="E24" s="373">
        <v>7292</v>
      </c>
    </row>
    <row r="25" spans="1:6">
      <c r="A25" s="510" t="s">
        <v>72</v>
      </c>
      <c r="B25" s="503" t="s">
        <v>171</v>
      </c>
      <c r="C25" s="504"/>
      <c r="D25" s="380">
        <v>4360</v>
      </c>
      <c r="E25" s="380">
        <v>1707</v>
      </c>
    </row>
    <row r="26" spans="1:6">
      <c r="A26" s="510"/>
      <c r="B26" s="494" t="s">
        <v>172</v>
      </c>
      <c r="C26" s="495"/>
      <c r="D26" s="373">
        <v>79</v>
      </c>
      <c r="E26" s="373">
        <v>29</v>
      </c>
    </row>
    <row r="27" spans="1:6">
      <c r="A27" s="510"/>
      <c r="B27" s="494" t="s">
        <v>173</v>
      </c>
      <c r="C27" s="495"/>
      <c r="D27" s="373" t="s">
        <v>19</v>
      </c>
      <c r="E27" s="373" t="s">
        <v>19</v>
      </c>
    </row>
    <row r="28" spans="1:6">
      <c r="A28" s="510"/>
      <c r="B28" s="500" t="s">
        <v>247</v>
      </c>
      <c r="C28" s="501"/>
      <c r="D28" s="511">
        <v>43893</v>
      </c>
      <c r="E28" s="376">
        <v>17252</v>
      </c>
    </row>
    <row r="29" spans="1:6">
      <c r="A29" s="509" t="s">
        <v>174</v>
      </c>
      <c r="B29" s="509"/>
      <c r="C29" s="495"/>
      <c r="D29" s="461">
        <f>SUM(D25:D28)</f>
        <v>48332</v>
      </c>
      <c r="E29" s="373">
        <v>18988</v>
      </c>
      <c r="F29" s="490"/>
    </row>
    <row r="30" spans="1:6">
      <c r="A30" s="425" t="s">
        <v>248</v>
      </c>
      <c r="B30" s="425"/>
      <c r="C30" s="425"/>
      <c r="D30" s="512"/>
      <c r="E30" s="512"/>
    </row>
  </sheetData>
  <mergeCells count="29">
    <mergeCell ref="A30:C30"/>
    <mergeCell ref="A25:A28"/>
    <mergeCell ref="B25:C25"/>
    <mergeCell ref="B26:C26"/>
    <mergeCell ref="B27:C27"/>
    <mergeCell ref="B28:C28"/>
    <mergeCell ref="A29:C29"/>
    <mergeCell ref="D20:D21"/>
    <mergeCell ref="E20:E21"/>
    <mergeCell ref="B22:C23"/>
    <mergeCell ref="D22:D23"/>
    <mergeCell ref="E22:E23"/>
    <mergeCell ref="A24:C24"/>
    <mergeCell ref="A13:A23"/>
    <mergeCell ref="B13:C13"/>
    <mergeCell ref="B14:C14"/>
    <mergeCell ref="B15:B16"/>
    <mergeCell ref="B17:C17"/>
    <mergeCell ref="B18:C18"/>
    <mergeCell ref="B19:C19"/>
    <mergeCell ref="B20:C21"/>
    <mergeCell ref="A6:F6"/>
    <mergeCell ref="A7:B7"/>
    <mergeCell ref="A8:C8"/>
    <mergeCell ref="A9:C12"/>
    <mergeCell ref="D9:E9"/>
    <mergeCell ref="D10:E10"/>
    <mergeCell ref="D11:D12"/>
    <mergeCell ref="E11:E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G13"/>
  <sheetViews>
    <sheetView rightToLeft="1" workbookViewId="0">
      <selection activeCell="D18" sqref="D18"/>
    </sheetView>
  </sheetViews>
  <sheetFormatPr defaultRowHeight="14.25"/>
  <sheetData>
    <row r="5" spans="1:7" ht="15.75">
      <c r="A5" s="63" t="s">
        <v>32</v>
      </c>
      <c r="B5" s="63"/>
      <c r="C5" s="63"/>
      <c r="D5" s="63"/>
      <c r="E5" s="63"/>
      <c r="F5" s="63"/>
      <c r="G5" s="63"/>
    </row>
    <row r="6" spans="1:7" ht="15.75">
      <c r="A6" s="64"/>
      <c r="B6" s="64"/>
      <c r="C6" s="64"/>
      <c r="D6" s="64"/>
      <c r="E6" s="64"/>
      <c r="F6" s="64"/>
      <c r="G6" s="64"/>
    </row>
    <row r="7" spans="1:7" ht="15.75">
      <c r="A7" s="65" t="s">
        <v>33</v>
      </c>
      <c r="B7" s="66"/>
      <c r="C7" s="66"/>
      <c r="D7" s="66"/>
      <c r="E7" s="66"/>
      <c r="F7" s="66"/>
      <c r="G7" s="67"/>
    </row>
    <row r="8" spans="1:7" ht="15">
      <c r="A8" s="68" t="s">
        <v>10</v>
      </c>
      <c r="B8" s="69" t="s">
        <v>34</v>
      </c>
      <c r="C8" s="70" t="s">
        <v>35</v>
      </c>
      <c r="D8" s="71"/>
      <c r="E8" s="72"/>
      <c r="F8" s="73"/>
      <c r="G8" s="74"/>
    </row>
    <row r="9" spans="1:7" ht="15">
      <c r="A9" s="75"/>
      <c r="B9" s="76" t="s">
        <v>36</v>
      </c>
      <c r="C9" s="77" t="s">
        <v>37</v>
      </c>
      <c r="D9" s="77" t="s">
        <v>38</v>
      </c>
      <c r="E9" s="77" t="s">
        <v>39</v>
      </c>
      <c r="F9" s="76" t="s">
        <v>40</v>
      </c>
      <c r="G9" s="78"/>
    </row>
    <row r="10" spans="1:7" ht="15">
      <c r="A10" s="79"/>
      <c r="B10" s="80"/>
      <c r="C10" s="80"/>
      <c r="D10" s="81"/>
      <c r="E10" s="81"/>
      <c r="F10" s="82"/>
    </row>
    <row r="11" spans="1:7" ht="15">
      <c r="A11" s="83" t="s">
        <v>23</v>
      </c>
      <c r="B11" s="84">
        <v>1</v>
      </c>
      <c r="C11" s="84" t="s">
        <v>19</v>
      </c>
      <c r="D11" s="84" t="s">
        <v>19</v>
      </c>
      <c r="E11" s="84" t="s">
        <v>19</v>
      </c>
      <c r="F11" s="85">
        <v>1</v>
      </c>
    </row>
    <row r="12" spans="1:7" ht="15">
      <c r="A12" s="83" t="s">
        <v>30</v>
      </c>
      <c r="B12" s="84">
        <v>1</v>
      </c>
      <c r="C12" s="84" t="s">
        <v>19</v>
      </c>
      <c r="D12" s="84" t="s">
        <v>19</v>
      </c>
      <c r="E12" s="84" t="s">
        <v>19</v>
      </c>
      <c r="F12" s="85">
        <v>1</v>
      </c>
    </row>
    <row r="13" spans="1:7" ht="25.5">
      <c r="A13" s="74" t="s">
        <v>31</v>
      </c>
      <c r="B13" s="74"/>
      <c r="C13" s="74"/>
      <c r="D13" s="74"/>
      <c r="E13" s="74"/>
      <c r="F13" s="74"/>
    </row>
  </sheetData>
  <mergeCells count="5">
    <mergeCell ref="A5:G5"/>
    <mergeCell ref="A6:G6"/>
    <mergeCell ref="A8:A10"/>
    <mergeCell ref="C8:D8"/>
    <mergeCell ref="E8:F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22"/>
  <sheetViews>
    <sheetView rightToLeft="1" workbookViewId="0">
      <selection activeCell="L19" sqref="L19"/>
    </sheetView>
  </sheetViews>
  <sheetFormatPr defaultRowHeight="14.25"/>
  <sheetData>
    <row r="4" spans="1:9" ht="15.75">
      <c r="A4" s="86" t="s">
        <v>41</v>
      </c>
      <c r="B4" s="86"/>
      <c r="C4" s="86"/>
      <c r="D4" s="86"/>
      <c r="E4" s="86"/>
      <c r="F4" s="86"/>
      <c r="G4" s="86"/>
      <c r="H4" s="87"/>
      <c r="I4" s="87"/>
    </row>
    <row r="5" spans="1:9" ht="15.75">
      <c r="A5" s="65" t="s">
        <v>42</v>
      </c>
      <c r="B5" s="88"/>
      <c r="C5" s="89"/>
      <c r="D5" s="89"/>
      <c r="E5" s="89"/>
      <c r="F5" s="90"/>
      <c r="G5" s="91"/>
      <c r="H5" s="91"/>
      <c r="I5" s="91"/>
    </row>
    <row r="6" spans="1:9" ht="15">
      <c r="A6" s="92" t="s">
        <v>43</v>
      </c>
      <c r="B6" s="68"/>
      <c r="C6" s="93" t="s">
        <v>44</v>
      </c>
      <c r="D6" s="94" t="s">
        <v>45</v>
      </c>
      <c r="E6" s="95"/>
    </row>
    <row r="7" spans="1:9" ht="15">
      <c r="A7" s="96"/>
      <c r="B7" s="75"/>
      <c r="C7" s="97"/>
      <c r="D7" s="94" t="s">
        <v>46</v>
      </c>
      <c r="E7" s="95"/>
    </row>
    <row r="8" spans="1:9" ht="15">
      <c r="A8" s="98" t="s">
        <v>47</v>
      </c>
      <c r="B8" s="99"/>
      <c r="C8" s="100" t="s">
        <v>48</v>
      </c>
      <c r="D8" s="101">
        <v>31</v>
      </c>
      <c r="E8" s="102"/>
    </row>
    <row r="9" spans="1:9" ht="15">
      <c r="A9" s="103"/>
      <c r="B9" s="104"/>
      <c r="C9" s="100" t="s">
        <v>49</v>
      </c>
      <c r="D9" s="101">
        <v>2</v>
      </c>
      <c r="E9" s="102"/>
    </row>
    <row r="10" spans="1:9" ht="15">
      <c r="A10" s="105"/>
      <c r="B10" s="106"/>
      <c r="C10" s="100" t="s">
        <v>38</v>
      </c>
      <c r="D10" s="101">
        <v>1</v>
      </c>
      <c r="E10" s="102"/>
    </row>
    <row r="11" spans="1:9" ht="15">
      <c r="A11" s="98" t="s">
        <v>50</v>
      </c>
      <c r="B11" s="99"/>
      <c r="C11" s="100" t="s">
        <v>48</v>
      </c>
      <c r="D11" s="107">
        <v>422</v>
      </c>
      <c r="E11" s="108"/>
    </row>
    <row r="12" spans="1:9" ht="15">
      <c r="A12" s="103"/>
      <c r="B12" s="104"/>
      <c r="C12" s="100" t="s">
        <v>49</v>
      </c>
      <c r="D12" s="107">
        <v>15</v>
      </c>
      <c r="E12" s="108"/>
    </row>
    <row r="13" spans="1:9" ht="15">
      <c r="A13" s="105"/>
      <c r="B13" s="106"/>
      <c r="C13" s="100" t="s">
        <v>38</v>
      </c>
      <c r="D13" s="107">
        <v>10</v>
      </c>
      <c r="E13" s="108"/>
    </row>
    <row r="14" spans="1:9" ht="15">
      <c r="A14" s="98" t="s">
        <v>51</v>
      </c>
      <c r="B14" s="99"/>
      <c r="C14" s="100" t="s">
        <v>48</v>
      </c>
      <c r="D14" s="107">
        <v>561</v>
      </c>
      <c r="E14" s="108"/>
    </row>
    <row r="15" spans="1:9" ht="15">
      <c r="A15" s="103"/>
      <c r="B15" s="104"/>
      <c r="C15" s="100" t="s">
        <v>49</v>
      </c>
      <c r="D15" s="107">
        <v>25</v>
      </c>
      <c r="E15" s="108"/>
    </row>
    <row r="16" spans="1:9" ht="15">
      <c r="A16" s="105"/>
      <c r="B16" s="106"/>
      <c r="C16" s="100" t="s">
        <v>38</v>
      </c>
      <c r="D16" s="107">
        <v>17</v>
      </c>
      <c r="E16" s="108"/>
    </row>
    <row r="17" spans="1:5" ht="15">
      <c r="A17" s="98" t="s">
        <v>52</v>
      </c>
      <c r="B17" s="99"/>
      <c r="C17" s="100" t="s">
        <v>48</v>
      </c>
      <c r="D17" s="107">
        <v>755</v>
      </c>
      <c r="E17" s="108"/>
    </row>
    <row r="18" spans="1:5" ht="15">
      <c r="A18" s="103"/>
      <c r="B18" s="104"/>
      <c r="C18" s="100" t="s">
        <v>49</v>
      </c>
      <c r="D18" s="107">
        <v>39</v>
      </c>
      <c r="E18" s="108"/>
    </row>
    <row r="19" spans="1:5" ht="15">
      <c r="A19" s="105"/>
      <c r="B19" s="106"/>
      <c r="C19" s="100" t="s">
        <v>38</v>
      </c>
      <c r="D19" s="107">
        <v>28</v>
      </c>
      <c r="E19" s="108"/>
    </row>
    <row r="20" spans="1:5" ht="15">
      <c r="A20" s="109" t="s">
        <v>53</v>
      </c>
      <c r="B20" s="110"/>
      <c r="C20" s="100" t="s">
        <v>48</v>
      </c>
      <c r="D20" s="111">
        <f>D8+D11+D14+D17</f>
        <v>1769</v>
      </c>
      <c r="E20" s="112"/>
    </row>
    <row r="21" spans="1:5" ht="15">
      <c r="A21" s="113"/>
      <c r="B21" s="114"/>
      <c r="C21" s="100" t="s">
        <v>49</v>
      </c>
      <c r="D21" s="111">
        <f>D9+D12+D15+D18</f>
        <v>81</v>
      </c>
      <c r="E21" s="112"/>
    </row>
    <row r="22" spans="1:5" ht="15">
      <c r="A22" s="115"/>
      <c r="B22" s="116"/>
      <c r="C22" s="100" t="s">
        <v>38</v>
      </c>
      <c r="D22" s="111">
        <f>D10+D13+D16+D19</f>
        <v>56</v>
      </c>
      <c r="E22" s="112"/>
    </row>
  </sheetData>
  <mergeCells count="26">
    <mergeCell ref="A20:B22"/>
    <mergeCell ref="D20:E20"/>
    <mergeCell ref="D21:E21"/>
    <mergeCell ref="D22:E22"/>
    <mergeCell ref="A14:B16"/>
    <mergeCell ref="D14:E14"/>
    <mergeCell ref="D15:E15"/>
    <mergeCell ref="D16:E16"/>
    <mergeCell ref="A17:B19"/>
    <mergeCell ref="D17:E17"/>
    <mergeCell ref="D18:E18"/>
    <mergeCell ref="D19:E19"/>
    <mergeCell ref="A8:B10"/>
    <mergeCell ref="D8:E8"/>
    <mergeCell ref="D9:E9"/>
    <mergeCell ref="D10:E10"/>
    <mergeCell ref="A11:B13"/>
    <mergeCell ref="D11:E11"/>
    <mergeCell ref="D12:E12"/>
    <mergeCell ref="D13:E13"/>
    <mergeCell ref="A4:G4"/>
    <mergeCell ref="G5:I5"/>
    <mergeCell ref="A6:B7"/>
    <mergeCell ref="C6:C7"/>
    <mergeCell ref="D6:E6"/>
    <mergeCell ref="D7:E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14"/>
  <sheetViews>
    <sheetView rightToLeft="1" workbookViewId="0">
      <selection activeCell="E26" sqref="E26"/>
    </sheetView>
  </sheetViews>
  <sheetFormatPr defaultRowHeight="14.25"/>
  <sheetData>
    <row r="4" spans="1:9" ht="15.75">
      <c r="A4" s="86" t="s">
        <v>54</v>
      </c>
      <c r="B4" s="86"/>
      <c r="C4" s="86"/>
      <c r="D4" s="86"/>
      <c r="E4" s="86"/>
      <c r="F4" s="86"/>
      <c r="G4" s="86"/>
      <c r="H4" s="86"/>
      <c r="I4" s="86"/>
    </row>
    <row r="5" spans="1:9">
      <c r="A5" s="117"/>
      <c r="B5" s="117"/>
      <c r="C5" s="117"/>
      <c r="D5" s="117"/>
      <c r="E5" s="117"/>
      <c r="F5" s="117"/>
      <c r="G5" s="117"/>
      <c r="H5" s="117"/>
      <c r="I5" s="117"/>
    </row>
    <row r="6" spans="1:9">
      <c r="A6" s="117"/>
      <c r="B6" s="117"/>
      <c r="C6" s="117"/>
      <c r="D6" s="117"/>
      <c r="E6" s="117"/>
      <c r="F6" s="117"/>
      <c r="G6" s="117"/>
      <c r="H6" s="117"/>
      <c r="I6" s="117"/>
    </row>
    <row r="7" spans="1:9" ht="15.75">
      <c r="A7" s="118" t="s">
        <v>55</v>
      </c>
      <c r="B7" s="118"/>
      <c r="C7" s="119"/>
      <c r="D7" s="120"/>
      <c r="E7" s="120"/>
      <c r="F7" s="120"/>
      <c r="G7" s="89"/>
      <c r="H7" s="121"/>
      <c r="I7" s="122"/>
    </row>
    <row r="8" spans="1:9">
      <c r="A8" s="123" t="s">
        <v>56</v>
      </c>
      <c r="B8" s="124" t="s">
        <v>57</v>
      </c>
      <c r="C8" s="93" t="s">
        <v>58</v>
      </c>
      <c r="D8" s="124" t="s">
        <v>59</v>
      </c>
      <c r="E8" s="93" t="s">
        <v>58</v>
      </c>
      <c r="F8" s="124" t="s">
        <v>60</v>
      </c>
      <c r="G8" s="93" t="s">
        <v>58</v>
      </c>
      <c r="H8" s="125" t="s">
        <v>30</v>
      </c>
      <c r="I8" s="126"/>
    </row>
    <row r="9" spans="1:9">
      <c r="A9" s="127"/>
      <c r="B9" s="128"/>
      <c r="C9" s="97"/>
      <c r="D9" s="128"/>
      <c r="E9" s="97"/>
      <c r="F9" s="128"/>
      <c r="G9" s="97"/>
      <c r="H9" s="129"/>
      <c r="I9" s="126"/>
    </row>
    <row r="10" spans="1:9">
      <c r="A10" s="130"/>
      <c r="B10" s="131"/>
      <c r="C10" s="132"/>
      <c r="D10" s="131"/>
      <c r="E10" s="132"/>
      <c r="F10" s="131"/>
      <c r="G10" s="132"/>
      <c r="H10" s="133"/>
      <c r="I10" s="126"/>
    </row>
    <row r="11" spans="1:9">
      <c r="A11" s="134" t="s">
        <v>61</v>
      </c>
      <c r="B11" s="135">
        <v>1897</v>
      </c>
      <c r="C11" s="136">
        <v>36.700000000000003</v>
      </c>
      <c r="D11" s="135">
        <v>149</v>
      </c>
      <c r="E11" s="137">
        <v>2.9</v>
      </c>
      <c r="F11" s="135">
        <v>3126</v>
      </c>
      <c r="G11" s="136">
        <v>60.4</v>
      </c>
      <c r="H11" s="138">
        <v>5172</v>
      </c>
      <c r="I11" s="126"/>
    </row>
    <row r="12" spans="1:9">
      <c r="A12" s="139" t="s">
        <v>30</v>
      </c>
      <c r="B12" s="135">
        <v>1897</v>
      </c>
      <c r="C12" s="136">
        <v>36.700000000000003</v>
      </c>
      <c r="D12" s="135">
        <v>149</v>
      </c>
      <c r="E12" s="137">
        <v>2.9</v>
      </c>
      <c r="F12" s="135">
        <v>3126</v>
      </c>
      <c r="G12" s="136">
        <v>60.4</v>
      </c>
      <c r="H12" s="138">
        <v>5172</v>
      </c>
      <c r="I12" s="126"/>
    </row>
    <row r="13" spans="1:9">
      <c r="A13" s="74"/>
      <c r="B13" s="74"/>
      <c r="C13" s="74"/>
      <c r="D13" s="74"/>
      <c r="E13" s="74"/>
      <c r="F13" s="74"/>
      <c r="G13" s="74"/>
      <c r="H13" s="140"/>
      <c r="I13" s="140"/>
    </row>
    <row r="14" spans="1:9" ht="15.75">
      <c r="A14" s="141"/>
      <c r="B14" s="142"/>
    </row>
  </sheetData>
  <mergeCells count="12">
    <mergeCell ref="G8:G10"/>
    <mergeCell ref="H8:H10"/>
    <mergeCell ref="A4:I4"/>
    <mergeCell ref="A5:I6"/>
    <mergeCell ref="A7:B7"/>
    <mergeCell ref="H7:I7"/>
    <mergeCell ref="A8:A10"/>
    <mergeCell ref="B8:B10"/>
    <mergeCell ref="C8:C10"/>
    <mergeCell ref="D8:D10"/>
    <mergeCell ref="E8:E10"/>
    <mergeCell ref="F8:F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R22"/>
  <sheetViews>
    <sheetView rightToLeft="1" workbookViewId="0">
      <selection activeCell="D26" sqref="D26"/>
    </sheetView>
  </sheetViews>
  <sheetFormatPr defaultRowHeight="14.25"/>
  <sheetData>
    <row r="5" spans="1:18" ht="15.75">
      <c r="A5" s="143" t="s">
        <v>62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</row>
    <row r="6" spans="1:18" ht="15.75">
      <c r="A6" s="144"/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</row>
    <row r="7" spans="1:18" ht="15.75">
      <c r="A7" s="145" t="s">
        <v>63</v>
      </c>
      <c r="B7" s="145"/>
      <c r="C7" s="62"/>
      <c r="D7" s="62"/>
      <c r="E7" s="62"/>
      <c r="F7" s="62"/>
      <c r="G7" s="62"/>
      <c r="H7" s="62"/>
      <c r="I7" s="62"/>
      <c r="J7" s="62"/>
      <c r="K7" s="62"/>
      <c r="L7" s="146"/>
      <c r="M7" s="146"/>
      <c r="N7" s="146"/>
      <c r="O7" s="146"/>
      <c r="P7" s="62"/>
      <c r="Q7" s="147"/>
      <c r="R7" s="147"/>
    </row>
    <row r="8" spans="1:18" ht="24.75">
      <c r="A8" s="148" t="s">
        <v>64</v>
      </c>
      <c r="B8" s="148"/>
      <c r="C8" s="148"/>
      <c r="D8" s="149"/>
      <c r="E8" s="150"/>
      <c r="F8" s="150"/>
      <c r="G8" s="150"/>
      <c r="H8" s="150"/>
      <c r="I8" s="150"/>
      <c r="J8" s="150"/>
      <c r="K8" s="150"/>
      <c r="L8" s="150"/>
      <c r="M8" s="150"/>
      <c r="N8" s="62"/>
      <c r="O8" s="151"/>
      <c r="P8" s="151"/>
      <c r="Q8" s="151"/>
      <c r="R8" s="152"/>
    </row>
    <row r="9" spans="1:18">
      <c r="A9" s="153" t="s">
        <v>10</v>
      </c>
      <c r="B9" s="154" t="s">
        <v>65</v>
      </c>
      <c r="C9" s="155"/>
      <c r="D9" s="155"/>
      <c r="E9" s="155"/>
      <c r="F9" s="156"/>
      <c r="G9" s="156"/>
      <c r="H9" s="156"/>
      <c r="I9" s="156"/>
      <c r="J9" s="154" t="s">
        <v>66</v>
      </c>
      <c r="K9" s="155"/>
      <c r="L9" s="155"/>
      <c r="M9" s="155"/>
      <c r="N9" s="155"/>
      <c r="O9" s="155"/>
      <c r="P9" s="155"/>
      <c r="Q9" s="153"/>
      <c r="R9" s="38"/>
    </row>
    <row r="10" spans="1:18">
      <c r="A10" s="157"/>
      <c r="B10" s="158"/>
      <c r="C10" s="159"/>
      <c r="D10" s="159"/>
      <c r="E10" s="159"/>
      <c r="F10" s="160"/>
      <c r="G10" s="159"/>
      <c r="H10" s="159"/>
      <c r="I10" s="159"/>
      <c r="J10" s="158"/>
      <c r="K10" s="159"/>
      <c r="L10" s="159"/>
      <c r="M10" s="159"/>
      <c r="N10" s="159"/>
      <c r="O10" s="159"/>
      <c r="P10" s="159"/>
      <c r="Q10" s="161"/>
      <c r="R10" s="162"/>
    </row>
    <row r="11" spans="1:18">
      <c r="A11" s="157"/>
      <c r="B11" s="154" t="s">
        <v>67</v>
      </c>
      <c r="C11" s="155"/>
      <c r="D11" s="153"/>
      <c r="E11" s="163" t="s">
        <v>68</v>
      </c>
      <c r="F11" s="154" t="s">
        <v>69</v>
      </c>
      <c r="G11" s="153"/>
      <c r="H11" s="163" t="s">
        <v>70</v>
      </c>
      <c r="I11" s="164" t="s">
        <v>71</v>
      </c>
      <c r="J11" s="154" t="s">
        <v>67</v>
      </c>
      <c r="K11" s="155"/>
      <c r="L11" s="153"/>
      <c r="M11" s="163" t="s">
        <v>68</v>
      </c>
      <c r="N11" s="165" t="s">
        <v>69</v>
      </c>
      <c r="O11" s="165"/>
      <c r="P11" s="163" t="s">
        <v>70</v>
      </c>
      <c r="Q11" s="163" t="s">
        <v>72</v>
      </c>
      <c r="R11" s="162"/>
    </row>
    <row r="12" spans="1:18">
      <c r="A12" s="157"/>
      <c r="B12" s="158"/>
      <c r="C12" s="159"/>
      <c r="D12" s="161"/>
      <c r="E12" s="166"/>
      <c r="F12" s="158"/>
      <c r="G12" s="161"/>
      <c r="H12" s="166"/>
      <c r="I12" s="167"/>
      <c r="J12" s="158"/>
      <c r="K12" s="159"/>
      <c r="L12" s="161"/>
      <c r="M12" s="166"/>
      <c r="N12" s="168"/>
      <c r="O12" s="168"/>
      <c r="P12" s="166"/>
      <c r="Q12" s="166"/>
      <c r="R12" s="162"/>
    </row>
    <row r="13" spans="1:18">
      <c r="A13" s="157"/>
      <c r="B13" s="154" t="s">
        <v>73</v>
      </c>
      <c r="C13" s="153"/>
      <c r="D13" s="163" t="s">
        <v>74</v>
      </c>
      <c r="E13" s="166"/>
      <c r="F13" s="165" t="s">
        <v>75</v>
      </c>
      <c r="G13" s="165" t="s">
        <v>76</v>
      </c>
      <c r="H13" s="169"/>
      <c r="I13" s="170"/>
      <c r="J13" s="165" t="s">
        <v>73</v>
      </c>
      <c r="K13" s="165"/>
      <c r="L13" s="163" t="s">
        <v>74</v>
      </c>
      <c r="M13" s="166"/>
      <c r="N13" s="165" t="s">
        <v>75</v>
      </c>
      <c r="O13" s="165" t="s">
        <v>76</v>
      </c>
      <c r="P13" s="166"/>
      <c r="Q13" s="166"/>
      <c r="R13" s="162"/>
    </row>
    <row r="14" spans="1:18">
      <c r="A14" s="157"/>
      <c r="B14" s="171"/>
      <c r="C14" s="172"/>
      <c r="D14" s="166"/>
      <c r="E14" s="166"/>
      <c r="F14" s="173"/>
      <c r="G14" s="174"/>
      <c r="H14" s="169"/>
      <c r="I14" s="170"/>
      <c r="J14" s="168"/>
      <c r="K14" s="168"/>
      <c r="L14" s="166"/>
      <c r="M14" s="166"/>
      <c r="N14" s="174"/>
      <c r="O14" s="174"/>
      <c r="P14" s="166"/>
      <c r="Q14" s="166"/>
      <c r="R14" s="162"/>
    </row>
    <row r="15" spans="1:18">
      <c r="A15" s="157"/>
      <c r="B15" s="175" t="s">
        <v>77</v>
      </c>
      <c r="C15" s="175" t="s">
        <v>78</v>
      </c>
      <c r="D15" s="169"/>
      <c r="E15" s="169"/>
      <c r="F15" s="176"/>
      <c r="G15" s="176"/>
      <c r="H15" s="169"/>
      <c r="I15" s="170"/>
      <c r="J15" s="165" t="s">
        <v>77</v>
      </c>
      <c r="K15" s="165" t="s">
        <v>78</v>
      </c>
      <c r="L15" s="166"/>
      <c r="M15" s="166"/>
      <c r="N15" s="174"/>
      <c r="O15" s="174"/>
      <c r="P15" s="166"/>
      <c r="Q15" s="166"/>
      <c r="R15" s="162"/>
    </row>
    <row r="16" spans="1:18">
      <c r="A16" s="157"/>
      <c r="B16" s="169"/>
      <c r="C16" s="176"/>
      <c r="D16" s="169"/>
      <c r="E16" s="169"/>
      <c r="F16" s="173"/>
      <c r="G16" s="176"/>
      <c r="H16" s="169"/>
      <c r="I16" s="170"/>
      <c r="J16" s="174"/>
      <c r="K16" s="174"/>
      <c r="L16" s="166"/>
      <c r="M16" s="166"/>
      <c r="N16" s="174"/>
      <c r="O16" s="174"/>
      <c r="P16" s="166"/>
      <c r="Q16" s="166"/>
      <c r="R16" s="162"/>
    </row>
    <row r="17" spans="1:18">
      <c r="A17" s="157"/>
      <c r="B17" s="169"/>
      <c r="C17" s="176"/>
      <c r="D17" s="169"/>
      <c r="E17" s="169"/>
      <c r="F17" s="173"/>
      <c r="G17" s="176"/>
      <c r="H17" s="169"/>
      <c r="I17" s="170"/>
      <c r="J17" s="174"/>
      <c r="K17" s="174"/>
      <c r="L17" s="166"/>
      <c r="M17" s="166"/>
      <c r="N17" s="174"/>
      <c r="O17" s="174"/>
      <c r="P17" s="166"/>
      <c r="Q17" s="166"/>
      <c r="R17" s="162"/>
    </row>
    <row r="18" spans="1:18">
      <c r="A18" s="161"/>
      <c r="B18" s="177"/>
      <c r="C18" s="178"/>
      <c r="D18" s="177"/>
      <c r="E18" s="177"/>
      <c r="F18" s="179"/>
      <c r="G18" s="178"/>
      <c r="H18" s="177"/>
      <c r="I18" s="180"/>
      <c r="J18" s="168"/>
      <c r="K18" s="168"/>
      <c r="L18" s="181"/>
      <c r="M18" s="181"/>
      <c r="N18" s="168"/>
      <c r="O18" s="168"/>
      <c r="P18" s="181"/>
      <c r="Q18" s="181"/>
      <c r="R18" s="182"/>
    </row>
    <row r="19" spans="1:18">
      <c r="A19" s="183" t="s">
        <v>23</v>
      </c>
      <c r="B19" s="184" t="s">
        <v>19</v>
      </c>
      <c r="C19" s="184" t="s">
        <v>19</v>
      </c>
      <c r="D19" s="184" t="s">
        <v>19</v>
      </c>
      <c r="E19" s="184" t="s">
        <v>19</v>
      </c>
      <c r="F19" s="184" t="s">
        <v>19</v>
      </c>
      <c r="G19" s="184" t="s">
        <v>19</v>
      </c>
      <c r="H19" s="184" t="s">
        <v>19</v>
      </c>
      <c r="I19" s="184" t="s">
        <v>19</v>
      </c>
      <c r="J19" s="185">
        <v>11</v>
      </c>
      <c r="K19" s="185">
        <v>87000</v>
      </c>
      <c r="L19" s="185">
        <v>45900</v>
      </c>
      <c r="M19" s="184" t="s">
        <v>19</v>
      </c>
      <c r="N19" s="185">
        <v>7675</v>
      </c>
      <c r="O19" s="185">
        <v>8250</v>
      </c>
      <c r="P19" s="185">
        <v>5500</v>
      </c>
      <c r="Q19" s="185">
        <v>182000</v>
      </c>
      <c r="R19" s="162"/>
    </row>
    <row r="20" spans="1:18">
      <c r="A20" s="186" t="s">
        <v>30</v>
      </c>
      <c r="B20" s="184" t="s">
        <v>19</v>
      </c>
      <c r="C20" s="184" t="s">
        <v>19</v>
      </c>
      <c r="D20" s="187" t="s">
        <v>19</v>
      </c>
      <c r="E20" s="184" t="s">
        <v>19</v>
      </c>
      <c r="F20" s="184" t="s">
        <v>19</v>
      </c>
      <c r="G20" s="184" t="s">
        <v>19</v>
      </c>
      <c r="H20" s="184" t="s">
        <v>19</v>
      </c>
      <c r="I20" s="184" t="s">
        <v>19</v>
      </c>
      <c r="J20" s="185">
        <v>11</v>
      </c>
      <c r="K20" s="185">
        <v>87000</v>
      </c>
      <c r="L20" s="185">
        <v>45900</v>
      </c>
      <c r="M20" s="184" t="s">
        <v>19</v>
      </c>
      <c r="N20" s="185">
        <v>7675</v>
      </c>
      <c r="O20" s="185">
        <v>8250</v>
      </c>
      <c r="P20" s="185">
        <v>5500</v>
      </c>
      <c r="Q20" s="185">
        <v>182000</v>
      </c>
      <c r="R20" s="38"/>
    </row>
    <row r="21" spans="1:18">
      <c r="A21" s="61" t="s">
        <v>31</v>
      </c>
      <c r="B21" s="61"/>
      <c r="C21" s="61"/>
      <c r="D21" s="61"/>
      <c r="E21" s="61"/>
      <c r="F21" s="61"/>
      <c r="G21" s="61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</row>
    <row r="22" spans="1:18">
      <c r="A22" s="38"/>
      <c r="B22" s="38"/>
      <c r="C22" s="38"/>
      <c r="D22" s="38"/>
      <c r="E22" s="38"/>
      <c r="F22" s="38"/>
      <c r="G22" s="38"/>
      <c r="H22" s="38"/>
      <c r="I22" s="38"/>
      <c r="J22" s="188"/>
      <c r="K22" s="38"/>
      <c r="L22" s="38"/>
      <c r="M22" s="38"/>
      <c r="N22" s="38"/>
      <c r="O22" s="38"/>
      <c r="P22" s="38"/>
      <c r="Q22" s="38"/>
      <c r="R22" s="38"/>
    </row>
  </sheetData>
  <mergeCells count="44">
    <mergeCell ref="J15:J18"/>
    <mergeCell ref="K15:K18"/>
    <mergeCell ref="B16:B18"/>
    <mergeCell ref="C16:C18"/>
    <mergeCell ref="A21:G21"/>
    <mergeCell ref="J13:K13"/>
    <mergeCell ref="L13:L18"/>
    <mergeCell ref="N13:N18"/>
    <mergeCell ref="O13:O18"/>
    <mergeCell ref="B14:C14"/>
    <mergeCell ref="J14:K14"/>
    <mergeCell ref="D15:D18"/>
    <mergeCell ref="E15:E18"/>
    <mergeCell ref="F15:F18"/>
    <mergeCell ref="G15:G18"/>
    <mergeCell ref="J11:L12"/>
    <mergeCell ref="M11:M18"/>
    <mergeCell ref="N11:O11"/>
    <mergeCell ref="P11:P18"/>
    <mergeCell ref="Q11:Q18"/>
    <mergeCell ref="F12:G12"/>
    <mergeCell ref="N12:O12"/>
    <mergeCell ref="F13:F14"/>
    <mergeCell ref="G13:G14"/>
    <mergeCell ref="H13:H18"/>
    <mergeCell ref="B11:C12"/>
    <mergeCell ref="D11:D12"/>
    <mergeCell ref="E11:E14"/>
    <mergeCell ref="F11:G11"/>
    <mergeCell ref="H11:H12"/>
    <mergeCell ref="I11:I12"/>
    <mergeCell ref="B13:C13"/>
    <mergeCell ref="D13:D14"/>
    <mergeCell ref="I13:I18"/>
    <mergeCell ref="A5:R5"/>
    <mergeCell ref="A6:R6"/>
    <mergeCell ref="A7:B7"/>
    <mergeCell ref="Q7:R7"/>
    <mergeCell ref="A8:C8"/>
    <mergeCell ref="A9:A18"/>
    <mergeCell ref="B9:E10"/>
    <mergeCell ref="F9:I9"/>
    <mergeCell ref="J9:Q10"/>
    <mergeCell ref="G10:I1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F28"/>
  <sheetViews>
    <sheetView rightToLeft="1" workbookViewId="0">
      <selection activeCell="N19" sqref="N19"/>
    </sheetView>
  </sheetViews>
  <sheetFormatPr defaultRowHeight="14.25"/>
  <sheetData>
    <row r="5" spans="1:6" ht="15.75">
      <c r="A5" s="189" t="s">
        <v>79</v>
      </c>
      <c r="B5" s="189"/>
      <c r="C5" s="189"/>
      <c r="D5" s="189"/>
      <c r="E5" s="189"/>
      <c r="F5" s="189"/>
    </row>
    <row r="6" spans="1:6" ht="15.75">
      <c r="A6" s="190" t="s">
        <v>80</v>
      </c>
      <c r="B6" s="191"/>
      <c r="C6" s="192"/>
      <c r="D6" s="192"/>
      <c r="E6" s="192"/>
      <c r="F6" s="191"/>
    </row>
    <row r="7" spans="1:6" ht="15">
      <c r="A7" s="193" t="s">
        <v>10</v>
      </c>
      <c r="B7" s="194" t="s">
        <v>61</v>
      </c>
      <c r="C7" s="195"/>
      <c r="D7" s="196"/>
      <c r="E7" s="197" t="s">
        <v>30</v>
      </c>
      <c r="F7" s="198"/>
    </row>
    <row r="8" spans="1:6" ht="15">
      <c r="A8" s="199"/>
      <c r="B8" s="200" t="s">
        <v>48</v>
      </c>
      <c r="C8" s="200" t="s">
        <v>49</v>
      </c>
      <c r="D8" s="200" t="s">
        <v>38</v>
      </c>
      <c r="E8" s="201"/>
      <c r="F8" s="202"/>
    </row>
    <row r="9" spans="1:6" ht="15">
      <c r="A9" s="203"/>
      <c r="B9" s="204"/>
      <c r="C9" s="205"/>
      <c r="D9" s="205"/>
      <c r="E9" s="205"/>
      <c r="F9" s="206"/>
    </row>
    <row r="10" spans="1:6" ht="15.75">
      <c r="A10" s="207" t="s">
        <v>18</v>
      </c>
      <c r="B10" s="208">
        <v>39</v>
      </c>
      <c r="C10" s="209" t="s">
        <v>19</v>
      </c>
      <c r="D10" s="208">
        <v>1</v>
      </c>
      <c r="E10" s="208">
        <v>40</v>
      </c>
      <c r="F10" s="210"/>
    </row>
    <row r="11" spans="1:6" ht="15">
      <c r="A11" s="211" t="s">
        <v>20</v>
      </c>
      <c r="B11" s="208">
        <v>43</v>
      </c>
      <c r="C11" s="209" t="s">
        <v>19</v>
      </c>
      <c r="D11" s="212">
        <v>1</v>
      </c>
      <c r="E11" s="212">
        <v>44</v>
      </c>
    </row>
    <row r="12" spans="1:6" ht="15">
      <c r="A12" s="213" t="s">
        <v>81</v>
      </c>
      <c r="B12" s="208">
        <v>151</v>
      </c>
      <c r="C12" s="208">
        <v>21</v>
      </c>
      <c r="D12" s="208">
        <v>13</v>
      </c>
      <c r="E12" s="208">
        <v>182</v>
      </c>
    </row>
    <row r="13" spans="1:6" ht="15">
      <c r="A13" s="213" t="s">
        <v>82</v>
      </c>
      <c r="B13" s="214">
        <v>149</v>
      </c>
      <c r="C13" s="209" t="s">
        <v>19</v>
      </c>
      <c r="D13" s="209" t="s">
        <v>19</v>
      </c>
      <c r="E13" s="215">
        <v>149</v>
      </c>
    </row>
    <row r="14" spans="1:6" ht="15">
      <c r="A14" s="216" t="s">
        <v>83</v>
      </c>
      <c r="B14" s="208">
        <v>335</v>
      </c>
      <c r="C14" s="208">
        <v>28</v>
      </c>
      <c r="D14" s="208">
        <v>5</v>
      </c>
      <c r="E14" s="208">
        <v>367</v>
      </c>
    </row>
    <row r="15" spans="1:6" ht="15">
      <c r="A15" s="213" t="s">
        <v>84</v>
      </c>
      <c r="B15" s="208">
        <v>217</v>
      </c>
      <c r="C15" s="208">
        <v>4</v>
      </c>
      <c r="D15" s="208">
        <v>13</v>
      </c>
      <c r="E15" s="208">
        <v>234</v>
      </c>
    </row>
    <row r="16" spans="1:6" ht="15">
      <c r="A16" s="213" t="s">
        <v>85</v>
      </c>
      <c r="B16" s="208">
        <v>115</v>
      </c>
      <c r="C16" s="208">
        <v>5</v>
      </c>
      <c r="D16" s="208">
        <v>6</v>
      </c>
      <c r="E16" s="208">
        <v>123</v>
      </c>
    </row>
    <row r="17" spans="1:5" ht="15">
      <c r="A17" s="213" t="s">
        <v>86</v>
      </c>
      <c r="B17" s="208">
        <v>109</v>
      </c>
      <c r="C17" s="208">
        <v>7</v>
      </c>
      <c r="D17" s="208">
        <v>7</v>
      </c>
      <c r="E17" s="208">
        <v>121</v>
      </c>
    </row>
    <row r="18" spans="1:5" ht="15">
      <c r="A18" s="213" t="s">
        <v>26</v>
      </c>
      <c r="B18" s="208">
        <v>79</v>
      </c>
      <c r="C18" s="208">
        <v>3</v>
      </c>
      <c r="D18" s="208">
        <v>1</v>
      </c>
      <c r="E18" s="208">
        <v>83</v>
      </c>
    </row>
    <row r="19" spans="1:5" ht="15">
      <c r="A19" s="216" t="s">
        <v>87</v>
      </c>
      <c r="B19" s="208">
        <v>44</v>
      </c>
      <c r="C19" s="209" t="s">
        <v>19</v>
      </c>
      <c r="D19" s="209" t="s">
        <v>19</v>
      </c>
      <c r="E19" s="208">
        <v>44</v>
      </c>
    </row>
    <row r="20" spans="1:5" ht="15">
      <c r="A20" s="216" t="s">
        <v>88</v>
      </c>
      <c r="B20" s="208">
        <v>198</v>
      </c>
      <c r="C20" s="208">
        <v>8</v>
      </c>
      <c r="D20" s="208">
        <v>5</v>
      </c>
      <c r="E20" s="208">
        <v>211</v>
      </c>
    </row>
    <row r="21" spans="1:5" ht="15">
      <c r="A21" s="216" t="s">
        <v>89</v>
      </c>
      <c r="B21" s="208">
        <v>115</v>
      </c>
      <c r="C21" s="208">
        <v>4</v>
      </c>
      <c r="D21" s="208">
        <v>2</v>
      </c>
      <c r="E21" s="208">
        <v>121</v>
      </c>
    </row>
    <row r="22" spans="1:5" ht="15">
      <c r="A22" s="216" t="s">
        <v>90</v>
      </c>
      <c r="B22" s="208">
        <v>69</v>
      </c>
      <c r="C22" s="208">
        <v>1</v>
      </c>
      <c r="D22" s="209" t="s">
        <v>19</v>
      </c>
      <c r="E22" s="208">
        <v>70</v>
      </c>
    </row>
    <row r="23" spans="1:5" ht="15">
      <c r="A23" s="216" t="s">
        <v>91</v>
      </c>
      <c r="B23" s="208">
        <v>37</v>
      </c>
      <c r="C23" s="209" t="s">
        <v>19</v>
      </c>
      <c r="D23" s="209" t="s">
        <v>19</v>
      </c>
      <c r="E23" s="208">
        <v>37</v>
      </c>
    </row>
    <row r="24" spans="1:5" ht="15">
      <c r="A24" s="216" t="s">
        <v>29</v>
      </c>
      <c r="B24" s="208">
        <v>69</v>
      </c>
      <c r="C24" s="209" t="s">
        <v>19</v>
      </c>
      <c r="D24" s="208">
        <v>2</v>
      </c>
      <c r="E24" s="208">
        <v>71</v>
      </c>
    </row>
    <row r="25" spans="1:5" ht="15">
      <c r="A25" s="216" t="s">
        <v>30</v>
      </c>
      <c r="B25" s="208">
        <f>SUM(B10:B24)</f>
        <v>1769</v>
      </c>
      <c r="C25" s="208">
        <v>81</v>
      </c>
      <c r="D25" s="208">
        <f>SUM(D10:D24)</f>
        <v>56</v>
      </c>
      <c r="E25" s="208">
        <f>SUM(E10:E24)</f>
        <v>1897</v>
      </c>
    </row>
    <row r="26" spans="1:5" ht="15">
      <c r="A26" s="217" t="s">
        <v>92</v>
      </c>
      <c r="B26" s="217"/>
      <c r="C26" s="217"/>
      <c r="D26" s="217"/>
      <c r="E26" s="217"/>
    </row>
    <row r="27" spans="1:5" ht="15">
      <c r="A27" s="218" t="s">
        <v>31</v>
      </c>
      <c r="B27" s="218"/>
      <c r="C27" s="218"/>
      <c r="D27" s="218"/>
      <c r="E27" s="218"/>
    </row>
    <row r="28" spans="1:5">
      <c r="A28" s="206"/>
      <c r="B28" s="206"/>
      <c r="C28" s="206"/>
      <c r="D28" s="206"/>
      <c r="E28" s="206"/>
    </row>
  </sheetData>
  <mergeCells count="4">
    <mergeCell ref="A5:F5"/>
    <mergeCell ref="A7:A9"/>
    <mergeCell ref="E7:E8"/>
    <mergeCell ref="A27:E2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G23"/>
  <sheetViews>
    <sheetView rightToLeft="1" workbookViewId="0">
      <selection activeCell="K24" sqref="K24"/>
    </sheetView>
  </sheetViews>
  <sheetFormatPr defaultRowHeight="14.25"/>
  <sheetData>
    <row r="5" spans="1:7" ht="15.75">
      <c r="A5" s="219" t="s">
        <v>93</v>
      </c>
      <c r="B5" s="219"/>
      <c r="C5" s="219"/>
      <c r="D5" s="219"/>
      <c r="E5" s="219"/>
      <c r="F5" s="219"/>
      <c r="G5" s="219"/>
    </row>
    <row r="6" spans="1:7" ht="15.75">
      <c r="A6" s="220" t="s">
        <v>94</v>
      </c>
      <c r="B6" s="220"/>
      <c r="C6" s="221"/>
      <c r="D6" s="221"/>
      <c r="E6" s="221"/>
      <c r="F6" s="221"/>
      <c r="G6" s="222"/>
    </row>
    <row r="7" spans="1:7" ht="15.75">
      <c r="A7" s="65" t="s">
        <v>95</v>
      </c>
      <c r="B7" s="223"/>
      <c r="C7" s="223"/>
      <c r="D7" s="223"/>
      <c r="E7" s="224"/>
      <c r="F7" s="225"/>
      <c r="G7" s="226"/>
    </row>
    <row r="8" spans="1:7">
      <c r="A8" s="68" t="s">
        <v>10</v>
      </c>
      <c r="B8" s="227" t="s">
        <v>96</v>
      </c>
      <c r="C8" s="228" t="s">
        <v>97</v>
      </c>
      <c r="D8" s="68"/>
      <c r="E8" s="228" t="s">
        <v>98</v>
      </c>
      <c r="F8" s="68"/>
      <c r="G8" s="229"/>
    </row>
    <row r="9" spans="1:7">
      <c r="A9" s="75"/>
      <c r="B9" s="230"/>
      <c r="C9" s="231"/>
      <c r="D9" s="79"/>
      <c r="E9" s="231"/>
      <c r="F9" s="79"/>
    </row>
    <row r="10" spans="1:7" ht="15">
      <c r="A10" s="75"/>
      <c r="B10" s="230"/>
      <c r="C10" s="232" t="s">
        <v>99</v>
      </c>
      <c r="D10" s="232" t="s">
        <v>100</v>
      </c>
      <c r="E10" s="232" t="s">
        <v>99</v>
      </c>
      <c r="F10" s="232" t="s">
        <v>100</v>
      </c>
    </row>
    <row r="11" spans="1:7" ht="15">
      <c r="A11" s="79"/>
      <c r="B11" s="233"/>
      <c r="C11" s="234"/>
      <c r="D11" s="234"/>
      <c r="E11" s="234"/>
      <c r="F11" s="234"/>
    </row>
    <row r="12" spans="1:7" ht="15">
      <c r="A12" s="235" t="s">
        <v>101</v>
      </c>
      <c r="B12" s="236">
        <v>18</v>
      </c>
      <c r="C12" s="236">
        <v>185683</v>
      </c>
      <c r="D12" s="236">
        <v>25787943</v>
      </c>
      <c r="E12" s="236" t="s">
        <v>19</v>
      </c>
      <c r="F12" s="236" t="s">
        <v>19</v>
      </c>
    </row>
    <row r="13" spans="1:7" ht="15">
      <c r="A13" s="235" t="s">
        <v>83</v>
      </c>
      <c r="B13" s="236">
        <v>24</v>
      </c>
      <c r="C13" s="236">
        <v>133636</v>
      </c>
      <c r="D13" s="236">
        <v>16210738</v>
      </c>
      <c r="E13" s="236" t="s">
        <v>19</v>
      </c>
      <c r="F13" s="236" t="s">
        <v>19</v>
      </c>
    </row>
    <row r="14" spans="1:7" ht="15">
      <c r="A14" s="235" t="s">
        <v>84</v>
      </c>
      <c r="B14" s="236">
        <v>4</v>
      </c>
      <c r="C14" s="236">
        <v>39577</v>
      </c>
      <c r="D14" s="236">
        <v>4844960</v>
      </c>
      <c r="E14" s="236" t="s">
        <v>19</v>
      </c>
      <c r="F14" s="236" t="s">
        <v>19</v>
      </c>
    </row>
    <row r="15" spans="1:7" ht="15">
      <c r="A15" s="235" t="s">
        <v>102</v>
      </c>
      <c r="B15" s="236">
        <v>5</v>
      </c>
      <c r="C15" s="236">
        <v>128268</v>
      </c>
      <c r="D15" s="236">
        <v>18003412</v>
      </c>
      <c r="E15" s="236" t="s">
        <v>19</v>
      </c>
      <c r="F15" s="236" t="s">
        <v>19</v>
      </c>
    </row>
    <row r="16" spans="1:7" ht="15">
      <c r="A16" s="235" t="s">
        <v>86</v>
      </c>
      <c r="B16" s="236">
        <v>7</v>
      </c>
      <c r="C16" s="236">
        <v>58559</v>
      </c>
      <c r="D16" s="236">
        <v>6902620</v>
      </c>
      <c r="E16" s="236">
        <v>18400</v>
      </c>
      <c r="F16" s="236">
        <v>6440000</v>
      </c>
    </row>
    <row r="17" spans="1:6" ht="15">
      <c r="A17" s="235" t="s">
        <v>103</v>
      </c>
      <c r="B17" s="236">
        <v>3</v>
      </c>
      <c r="C17" s="236">
        <v>23980</v>
      </c>
      <c r="D17" s="236">
        <v>3498000</v>
      </c>
      <c r="E17" s="236">
        <v>2000</v>
      </c>
      <c r="F17" s="236">
        <v>600000</v>
      </c>
    </row>
    <row r="18" spans="1:6" ht="15">
      <c r="A18" s="235" t="s">
        <v>88</v>
      </c>
      <c r="B18" s="236">
        <v>8</v>
      </c>
      <c r="C18" s="236">
        <v>47015</v>
      </c>
      <c r="D18" s="236">
        <v>5709105</v>
      </c>
      <c r="E18" s="236" t="s">
        <v>19</v>
      </c>
      <c r="F18" s="236" t="s">
        <v>19</v>
      </c>
    </row>
    <row r="19" spans="1:6" ht="15">
      <c r="A19" s="237" t="s">
        <v>28</v>
      </c>
      <c r="B19" s="238">
        <v>4</v>
      </c>
      <c r="C19" s="238">
        <v>25256</v>
      </c>
      <c r="D19" s="238">
        <v>3362225</v>
      </c>
      <c r="E19" s="236" t="s">
        <v>19</v>
      </c>
      <c r="F19" s="236" t="s">
        <v>19</v>
      </c>
    </row>
    <row r="20" spans="1:6" ht="15">
      <c r="A20" s="235" t="s">
        <v>104</v>
      </c>
      <c r="B20" s="236">
        <v>1</v>
      </c>
      <c r="C20" s="236">
        <v>648</v>
      </c>
      <c r="D20" s="236">
        <v>90000</v>
      </c>
      <c r="E20" s="236" t="s">
        <v>19</v>
      </c>
      <c r="F20" s="236" t="s">
        <v>19</v>
      </c>
    </row>
    <row r="21" spans="1:6" ht="15">
      <c r="A21" s="235" t="s">
        <v>30</v>
      </c>
      <c r="B21" s="236">
        <f>SUM(B12:B20)</f>
        <v>74</v>
      </c>
      <c r="C21" s="236">
        <f>SUM(C12:C20)</f>
        <v>642622</v>
      </c>
      <c r="D21" s="236">
        <f>SUM(D12:D20)</f>
        <v>84409003</v>
      </c>
      <c r="E21" s="236">
        <f>SUM(E12:E19)</f>
        <v>20400</v>
      </c>
      <c r="F21" s="236">
        <f>SUM(F12:F19)</f>
        <v>7040000</v>
      </c>
    </row>
    <row r="22" spans="1:6" ht="25.5">
      <c r="A22" s="74" t="s">
        <v>31</v>
      </c>
      <c r="B22" s="74"/>
      <c r="C22" s="74"/>
      <c r="D22" s="74"/>
      <c r="E22" s="74"/>
      <c r="F22" s="74"/>
    </row>
    <row r="23" spans="1:6">
      <c r="A23" s="239" t="s">
        <v>105</v>
      </c>
      <c r="B23" s="239"/>
      <c r="C23" s="239"/>
      <c r="D23" s="239"/>
      <c r="E23" s="239"/>
      <c r="F23" s="240"/>
    </row>
  </sheetData>
  <mergeCells count="8">
    <mergeCell ref="A23:E23"/>
    <mergeCell ref="A5:G5"/>
    <mergeCell ref="A6:B6"/>
    <mergeCell ref="F7:G7"/>
    <mergeCell ref="A8:A11"/>
    <mergeCell ref="B8:B11"/>
    <mergeCell ref="C8:D9"/>
    <mergeCell ref="E8:F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G14"/>
  <sheetViews>
    <sheetView rightToLeft="1" workbookViewId="0">
      <selection activeCell="M17" sqref="M17"/>
    </sheetView>
  </sheetViews>
  <sheetFormatPr defaultRowHeight="14.25"/>
  <sheetData>
    <row r="5" spans="1:7" ht="15.75">
      <c r="A5" s="241" t="s">
        <v>106</v>
      </c>
      <c r="B5" s="241"/>
      <c r="C5" s="241"/>
      <c r="D5" s="241"/>
      <c r="E5" s="241"/>
      <c r="F5" s="241"/>
      <c r="G5" s="241"/>
    </row>
    <row r="6" spans="1:7" ht="18.75">
      <c r="B6" s="242"/>
      <c r="C6" s="243" t="s">
        <v>107</v>
      </c>
      <c r="D6" s="88"/>
      <c r="E6" s="244"/>
      <c r="G6" s="88"/>
    </row>
    <row r="7" spans="1:7" ht="45">
      <c r="A7" s="245"/>
      <c r="B7" s="245"/>
      <c r="C7" s="246" t="s">
        <v>2</v>
      </c>
      <c r="D7" s="247" t="s">
        <v>108</v>
      </c>
      <c r="E7" s="248" t="s">
        <v>109</v>
      </c>
    </row>
    <row r="8" spans="1:7">
      <c r="A8" s="245"/>
      <c r="B8" s="245"/>
      <c r="C8" s="249">
        <v>2013</v>
      </c>
      <c r="D8" s="250">
        <v>74.7</v>
      </c>
      <c r="E8" s="251">
        <v>-16.8</v>
      </c>
    </row>
    <row r="9" spans="1:7">
      <c r="A9" s="245"/>
      <c r="B9" s="245"/>
      <c r="C9" s="252">
        <v>2014</v>
      </c>
      <c r="D9" s="253">
        <v>70.2</v>
      </c>
      <c r="E9" s="254">
        <v>-6</v>
      </c>
    </row>
    <row r="10" spans="1:7">
      <c r="A10" s="245"/>
      <c r="B10" s="245"/>
      <c r="C10" s="252">
        <v>2015</v>
      </c>
      <c r="D10" s="255">
        <v>86.4</v>
      </c>
      <c r="E10" s="254">
        <v>23</v>
      </c>
    </row>
    <row r="11" spans="1:7">
      <c r="A11" s="245"/>
      <c r="B11" s="245"/>
      <c r="C11" s="252">
        <v>2016</v>
      </c>
      <c r="D11" s="256">
        <v>87</v>
      </c>
      <c r="E11" s="254">
        <f>D11/D10%-100</f>
        <v>0.69444444444442865</v>
      </c>
    </row>
    <row r="12" spans="1:7">
      <c r="A12" s="245"/>
      <c r="B12" s="245"/>
      <c r="C12" s="252">
        <v>2017</v>
      </c>
      <c r="D12" s="256">
        <v>96.1</v>
      </c>
      <c r="E12" s="254">
        <v>10.5</v>
      </c>
      <c r="G12" s="257"/>
    </row>
    <row r="13" spans="1:7">
      <c r="A13" s="245"/>
      <c r="B13" s="245"/>
      <c r="C13" s="252">
        <v>2018</v>
      </c>
      <c r="D13" s="256">
        <v>109.4</v>
      </c>
      <c r="E13" s="254">
        <v>13.8</v>
      </c>
      <c r="G13" s="257"/>
    </row>
    <row r="14" spans="1:7">
      <c r="A14" s="245"/>
      <c r="B14" s="245"/>
      <c r="C14" s="258"/>
      <c r="D14" s="259"/>
      <c r="E14" s="260"/>
      <c r="G14" s="257"/>
    </row>
  </sheetData>
  <mergeCells count="1">
    <mergeCell ref="A5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9</vt:lpstr>
      <vt:lpstr>18</vt:lpstr>
      <vt:lpstr>21</vt:lpstr>
      <vt:lpstr>6</vt:lpstr>
      <vt:lpstr>5</vt:lpstr>
      <vt:lpstr>22</vt:lpstr>
      <vt:lpstr>7</vt:lpstr>
      <vt:lpstr>14</vt:lpstr>
      <vt:lpstr>1</vt:lpstr>
      <vt:lpstr>3</vt:lpstr>
      <vt:lpstr>4</vt:lpstr>
      <vt:lpstr>2</vt:lpstr>
      <vt:lpstr>8</vt:lpstr>
      <vt:lpstr>13</vt:lpstr>
      <vt:lpstr>10</vt:lpstr>
      <vt:lpstr>12</vt:lpstr>
      <vt:lpstr>20</vt:lpstr>
      <vt:lpstr>19</vt:lpstr>
      <vt:lpstr>16</vt:lpstr>
      <vt:lpstr>11</vt:lpstr>
      <vt:lpstr>15</vt:lpstr>
      <vt:lpstr>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Sawsan Abdelsaheb</dc:creator>
  <cp:lastModifiedBy>dell</cp:lastModifiedBy>
  <dcterms:created xsi:type="dcterms:W3CDTF">2019-05-23T05:29:38Z</dcterms:created>
  <dcterms:modified xsi:type="dcterms:W3CDTF">2019-05-26T06:06:16Z</dcterms:modified>
</cp:coreProperties>
</file>